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Res.Pedago\tableur\"/>
    </mc:Choice>
  </mc:AlternateContent>
  <xr:revisionPtr revIDLastSave="0" documentId="13_ncr:1_{F0C07394-0B89-4FDB-96DB-C26FCBF0198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ersonnel" sheetId="19" r:id="rId1"/>
    <sheet name="DMT Kamel" sheetId="18" r:id="rId2"/>
    <sheet name="Invités" sheetId="4" r:id="rId3"/>
    <sheet name="Feuil2" sheetId="12" state="hidden" r:id="rId4"/>
    <sheet name="primes" sheetId="21" r:id="rId5"/>
  </sheets>
  <externalReferences>
    <externalReference r:id="rId6"/>
  </externalReferences>
  <definedNames>
    <definedName name="_xlnm._FilterDatabase" localSheetId="2" hidden="1">Invités!$A$1:$N$68</definedName>
    <definedName name="_xlnm._FilterDatabase" localSheetId="0" hidden="1">Personnel!$A$1:$T$601</definedName>
    <definedName name="adresse">#REF!</definedName>
    <definedName name="Agathe">'DMT Kamel'!$D$5:$I$5</definedName>
    <definedName name="Amélien">'DMT Kamel'!$D$10:$I$10</definedName>
    <definedName name="Civilité">#REF!</definedName>
    <definedName name="CP">#REF!</definedName>
    <definedName name="DateNaiss">#REF!</definedName>
    <definedName name="Day_Off">'DMT Kamel'!$E$8:$I$8</definedName>
    <definedName name="départ">#REF!</definedName>
    <definedName name="Djémal">'DMT Kamel'!$D$3:$I$3</definedName>
    <definedName name="Fonction">#REF!</definedName>
    <definedName name="Guy">'DMT Kamel'!$D$11:$I$11</definedName>
    <definedName name="Jean_Lou">'DMT Kamel'!$D$8:$I$8</definedName>
    <definedName name="Jean_Phil">'DMT Kamel'!$D$7:$I$7</definedName>
    <definedName name="MailPerso">#REF!</definedName>
    <definedName name="metiers">[1]Feuil1!$J$1:$J$6</definedName>
    <definedName name="Nom">#REF!</definedName>
    <definedName name="NumInsee">#REF!</definedName>
    <definedName name="Pierre">'DMT Kamel'!$D$9:$I$9</definedName>
    <definedName name="Prénom">#REF!</definedName>
    <definedName name="Projet">#REF!</definedName>
    <definedName name="Sheila">'DMT Kamel'!$D$4:$I$4</definedName>
    <definedName name="stats">'DMT Kamel'!$D$3:$I$11</definedName>
    <definedName name="téléphone">#REF!</definedName>
    <definedName name="Venda">'DMT Kamel'!$D$6:$I$6</definedName>
    <definedName name="Ville">#REF!</definedName>
    <definedName name="VilleNais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" i="19" l="1"/>
  <c r="I3" i="19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258" i="19"/>
  <c r="I259" i="19"/>
  <c r="I260" i="19"/>
  <c r="I261" i="19"/>
  <c r="I262" i="19"/>
  <c r="I263" i="19"/>
  <c r="I264" i="19"/>
  <c r="I265" i="19"/>
  <c r="I266" i="19"/>
  <c r="I267" i="19"/>
  <c r="I268" i="19"/>
  <c r="I269" i="19"/>
  <c r="I270" i="19"/>
  <c r="I271" i="19"/>
  <c r="I272" i="19"/>
  <c r="I273" i="19"/>
  <c r="I274" i="19"/>
  <c r="I275" i="19"/>
  <c r="I276" i="19"/>
  <c r="I277" i="19"/>
  <c r="I278" i="19"/>
  <c r="I279" i="19"/>
  <c r="I280" i="19"/>
  <c r="I281" i="19"/>
  <c r="I282" i="19"/>
  <c r="I283" i="19"/>
  <c r="I284" i="19"/>
  <c r="I285" i="19"/>
  <c r="I286" i="19"/>
  <c r="I287" i="19"/>
  <c r="I288" i="19"/>
  <c r="I289" i="19"/>
  <c r="I290" i="19"/>
  <c r="I291" i="19"/>
  <c r="I292" i="19"/>
  <c r="I293" i="19"/>
  <c r="I294" i="19"/>
  <c r="I295" i="19"/>
  <c r="I296" i="19"/>
  <c r="I297" i="19"/>
  <c r="I298" i="19"/>
  <c r="I299" i="19"/>
  <c r="I300" i="19"/>
  <c r="I301" i="19"/>
  <c r="I302" i="19"/>
  <c r="I303" i="19"/>
  <c r="I304" i="19"/>
  <c r="I305" i="19"/>
  <c r="I306" i="19"/>
  <c r="I307" i="19"/>
  <c r="I308" i="19"/>
  <c r="I309" i="19"/>
  <c r="I310" i="19"/>
  <c r="I311" i="19"/>
  <c r="I312" i="19"/>
  <c r="I313" i="19"/>
  <c r="I314" i="19"/>
  <c r="I315" i="19"/>
  <c r="I316" i="19"/>
  <c r="I317" i="19"/>
  <c r="I318" i="19"/>
  <c r="I319" i="19"/>
  <c r="I320" i="19"/>
  <c r="I321" i="19"/>
  <c r="I322" i="19"/>
  <c r="I323" i="19"/>
  <c r="I324" i="19"/>
  <c r="I325" i="19"/>
  <c r="I326" i="19"/>
  <c r="I327" i="19"/>
  <c r="I328" i="19"/>
  <c r="I329" i="19"/>
  <c r="I330" i="19"/>
  <c r="I331" i="19"/>
  <c r="I332" i="19"/>
  <c r="I333" i="19"/>
  <c r="I334" i="19"/>
  <c r="I335" i="19"/>
  <c r="I336" i="19"/>
  <c r="I337" i="19"/>
  <c r="I338" i="19"/>
  <c r="I339" i="19"/>
  <c r="I340" i="19"/>
  <c r="I341" i="19"/>
  <c r="I342" i="19"/>
  <c r="I343" i="19"/>
  <c r="I344" i="19"/>
  <c r="I345" i="19"/>
  <c r="I346" i="19"/>
  <c r="I347" i="19"/>
  <c r="I348" i="19"/>
  <c r="I349" i="19"/>
  <c r="I350" i="19"/>
  <c r="I351" i="19"/>
  <c r="I352" i="19"/>
  <c r="I353" i="19"/>
  <c r="I354" i="19"/>
  <c r="I355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3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2" i="19"/>
  <c r="I403" i="19"/>
  <c r="I404" i="19"/>
  <c r="I405" i="19"/>
  <c r="I406" i="19"/>
  <c r="I407" i="19"/>
  <c r="I408" i="19"/>
  <c r="I409" i="19"/>
  <c r="I410" i="19"/>
  <c r="I411" i="19"/>
  <c r="I412" i="19"/>
  <c r="I413" i="19"/>
  <c r="I414" i="19"/>
  <c r="I415" i="19"/>
  <c r="I416" i="19"/>
  <c r="I417" i="19"/>
  <c r="I418" i="19"/>
  <c r="I419" i="19"/>
  <c r="I420" i="19"/>
  <c r="I421" i="19"/>
  <c r="I422" i="19"/>
  <c r="I423" i="19"/>
  <c r="I424" i="19"/>
  <c r="I425" i="19"/>
  <c r="I426" i="19"/>
  <c r="I427" i="19"/>
  <c r="I428" i="19"/>
  <c r="I429" i="19"/>
  <c r="I430" i="19"/>
  <c r="I431" i="19"/>
  <c r="I432" i="19"/>
  <c r="I433" i="19"/>
  <c r="I434" i="19"/>
  <c r="I435" i="19"/>
  <c r="I436" i="19"/>
  <c r="I437" i="19"/>
  <c r="I438" i="19"/>
  <c r="I439" i="19"/>
  <c r="I440" i="19"/>
  <c r="I441" i="19"/>
  <c r="I442" i="19"/>
  <c r="I443" i="19"/>
  <c r="I444" i="19"/>
  <c r="I445" i="19"/>
  <c r="I446" i="19"/>
  <c r="I447" i="19"/>
  <c r="I448" i="19"/>
  <c r="I449" i="19"/>
  <c r="I450" i="19"/>
  <c r="I451" i="19"/>
  <c r="I452" i="19"/>
  <c r="I453" i="19"/>
  <c r="I454" i="19"/>
  <c r="I455" i="19"/>
  <c r="I456" i="19"/>
  <c r="I457" i="19"/>
  <c r="I458" i="19"/>
  <c r="I459" i="19"/>
  <c r="I460" i="19"/>
  <c r="I461" i="19"/>
  <c r="I462" i="19"/>
  <c r="I463" i="19"/>
  <c r="I464" i="19"/>
  <c r="I465" i="19"/>
  <c r="I466" i="19"/>
  <c r="I467" i="19"/>
  <c r="I468" i="19"/>
  <c r="I469" i="19"/>
  <c r="I470" i="19"/>
  <c r="I471" i="19"/>
  <c r="I472" i="19"/>
  <c r="I473" i="19"/>
  <c r="I474" i="19"/>
  <c r="I475" i="19"/>
  <c r="I476" i="19"/>
  <c r="I477" i="19"/>
  <c r="I478" i="19"/>
  <c r="I479" i="19"/>
  <c r="I480" i="19"/>
  <c r="I481" i="19"/>
  <c r="I482" i="19"/>
  <c r="I483" i="19"/>
  <c r="I484" i="19"/>
  <c r="I485" i="19"/>
  <c r="I486" i="19"/>
  <c r="I487" i="19"/>
  <c r="I488" i="19"/>
  <c r="I489" i="19"/>
  <c r="I490" i="19"/>
  <c r="I491" i="19"/>
  <c r="I492" i="19"/>
  <c r="I493" i="19"/>
  <c r="I494" i="19"/>
  <c r="I495" i="19"/>
  <c r="I496" i="19"/>
  <c r="I497" i="19"/>
  <c r="I498" i="19"/>
  <c r="I499" i="19"/>
  <c r="I500" i="19"/>
  <c r="I501" i="19"/>
  <c r="I502" i="19"/>
  <c r="I503" i="19"/>
  <c r="I504" i="19"/>
  <c r="I505" i="19"/>
  <c r="I506" i="19"/>
  <c r="I507" i="19"/>
  <c r="I508" i="19"/>
  <c r="I509" i="19"/>
  <c r="I510" i="19"/>
  <c r="I511" i="19"/>
  <c r="I512" i="19"/>
  <c r="I513" i="19"/>
  <c r="I514" i="19"/>
  <c r="I515" i="19"/>
  <c r="I516" i="19"/>
  <c r="I517" i="19"/>
  <c r="I518" i="19"/>
  <c r="I519" i="19"/>
  <c r="I520" i="19"/>
  <c r="I521" i="19"/>
  <c r="I522" i="19"/>
  <c r="I523" i="19"/>
  <c r="I524" i="19"/>
  <c r="I525" i="19"/>
  <c r="I526" i="19"/>
  <c r="I527" i="19"/>
  <c r="I528" i="19"/>
  <c r="I529" i="19"/>
  <c r="I530" i="19"/>
  <c r="I531" i="19"/>
  <c r="I532" i="19"/>
  <c r="I533" i="19"/>
  <c r="I534" i="19"/>
  <c r="I535" i="19"/>
  <c r="I536" i="19"/>
  <c r="I537" i="19"/>
  <c r="I538" i="19"/>
  <c r="I539" i="19"/>
  <c r="I540" i="19"/>
  <c r="I541" i="19"/>
  <c r="I542" i="19"/>
  <c r="I543" i="19"/>
  <c r="I544" i="19"/>
  <c r="I545" i="19"/>
  <c r="I546" i="19"/>
  <c r="I547" i="19"/>
  <c r="I548" i="19"/>
  <c r="I549" i="19"/>
  <c r="I550" i="19"/>
  <c r="I551" i="19"/>
  <c r="I552" i="19"/>
  <c r="I553" i="19"/>
  <c r="I554" i="19"/>
  <c r="I555" i="19"/>
  <c r="I556" i="19"/>
  <c r="I557" i="19"/>
  <c r="I558" i="19"/>
  <c r="I559" i="19"/>
  <c r="I560" i="19"/>
  <c r="I561" i="19"/>
  <c r="I562" i="19"/>
  <c r="I563" i="19"/>
  <c r="I564" i="19"/>
  <c r="I565" i="19"/>
  <c r="I566" i="19"/>
  <c r="I567" i="19"/>
  <c r="I568" i="19"/>
  <c r="I569" i="19"/>
  <c r="I570" i="19"/>
  <c r="I571" i="19"/>
  <c r="I572" i="19"/>
  <c r="I573" i="19"/>
  <c r="I574" i="19"/>
  <c r="I575" i="19"/>
  <c r="I576" i="19"/>
  <c r="I577" i="19"/>
  <c r="I578" i="19"/>
  <c r="I579" i="19"/>
  <c r="I580" i="19"/>
  <c r="I581" i="19"/>
  <c r="I582" i="19"/>
  <c r="I583" i="19"/>
  <c r="I584" i="19"/>
  <c r="I585" i="19"/>
  <c r="I586" i="19"/>
  <c r="I587" i="19"/>
  <c r="I588" i="19"/>
  <c r="I589" i="19"/>
  <c r="I590" i="19"/>
  <c r="I591" i="19"/>
  <c r="I592" i="19"/>
  <c r="I593" i="19"/>
  <c r="I594" i="19"/>
  <c r="I595" i="19"/>
  <c r="I596" i="19"/>
  <c r="I597" i="19"/>
  <c r="I598" i="19"/>
  <c r="I599" i="19"/>
  <c r="I600" i="19"/>
  <c r="I601" i="19"/>
  <c r="AA2" i="19"/>
  <c r="AA3" i="19"/>
  <c r="AA4" i="19"/>
  <c r="AA5" i="19"/>
  <c r="AA6" i="19"/>
  <c r="AA7" i="19"/>
  <c r="AA8" i="19"/>
  <c r="X2" i="19"/>
  <c r="X3" i="19"/>
  <c r="X4" i="19"/>
  <c r="X5" i="19"/>
  <c r="X6" i="19"/>
  <c r="X7" i="19"/>
  <c r="X8" i="19"/>
  <c r="X9" i="19"/>
  <c r="R594" i="19"/>
  <c r="S594" i="19" s="1"/>
  <c r="T594" i="19" s="1"/>
  <c r="R601" i="19"/>
  <c r="S601" i="19" s="1"/>
  <c r="T601" i="19" s="1"/>
  <c r="R600" i="19"/>
  <c r="S600" i="19" s="1"/>
  <c r="T600" i="19" s="1"/>
  <c r="R599" i="19"/>
  <c r="S599" i="19" s="1"/>
  <c r="T599" i="19" s="1"/>
  <c r="R16" i="19"/>
  <c r="S16" i="19" s="1"/>
  <c r="T16" i="19" s="1"/>
  <c r="R598" i="19"/>
  <c r="S598" i="19" s="1"/>
  <c r="T598" i="19" s="1"/>
  <c r="R597" i="19"/>
  <c r="S597" i="19" s="1"/>
  <c r="T597" i="19" s="1"/>
  <c r="R596" i="19"/>
  <c r="S596" i="19" s="1"/>
  <c r="T596" i="19" s="1"/>
  <c r="R595" i="19"/>
  <c r="S595" i="19" s="1"/>
  <c r="T595" i="19" s="1"/>
  <c r="R593" i="19"/>
  <c r="S593" i="19" s="1"/>
  <c r="T593" i="19" s="1"/>
  <c r="R592" i="19"/>
  <c r="S592" i="19" s="1"/>
  <c r="T592" i="19" s="1"/>
  <c r="R15" i="19"/>
  <c r="S15" i="19" s="1"/>
  <c r="T15" i="19" s="1"/>
  <c r="R591" i="19"/>
  <c r="S591" i="19" s="1"/>
  <c r="T591" i="19" s="1"/>
  <c r="R590" i="19"/>
  <c r="S590" i="19" s="1"/>
  <c r="T590" i="19" s="1"/>
  <c r="R589" i="19"/>
  <c r="S589" i="19" s="1"/>
  <c r="T589" i="19" s="1"/>
  <c r="R588" i="19"/>
  <c r="S588" i="19" s="1"/>
  <c r="T588" i="19" s="1"/>
  <c r="R587" i="19"/>
  <c r="S587" i="19" s="1"/>
  <c r="T587" i="19" s="1"/>
  <c r="R586" i="19"/>
  <c r="S586" i="19" s="1"/>
  <c r="T586" i="19" s="1"/>
  <c r="R585" i="19"/>
  <c r="S585" i="19" s="1"/>
  <c r="T585" i="19" s="1"/>
  <c r="R584" i="19"/>
  <c r="S584" i="19" s="1"/>
  <c r="T584" i="19" s="1"/>
  <c r="R583" i="19"/>
  <c r="S583" i="19" s="1"/>
  <c r="T583" i="19" s="1"/>
  <c r="R582" i="19"/>
  <c r="S582" i="19" s="1"/>
  <c r="T582" i="19" s="1"/>
  <c r="R581" i="19"/>
  <c r="S581" i="19" s="1"/>
  <c r="T581" i="19" s="1"/>
  <c r="R580" i="19"/>
  <c r="S580" i="19" s="1"/>
  <c r="T580" i="19" s="1"/>
  <c r="R579" i="19"/>
  <c r="S579" i="19" s="1"/>
  <c r="T579" i="19" s="1"/>
  <c r="R578" i="19"/>
  <c r="S578" i="19" s="1"/>
  <c r="T578" i="19" s="1"/>
  <c r="R577" i="19"/>
  <c r="S577" i="19" s="1"/>
  <c r="T577" i="19" s="1"/>
  <c r="R576" i="19"/>
  <c r="S576" i="19" s="1"/>
  <c r="T576" i="19" s="1"/>
  <c r="R575" i="19"/>
  <c r="S575" i="19" s="1"/>
  <c r="T575" i="19" s="1"/>
  <c r="R574" i="19"/>
  <c r="S574" i="19" s="1"/>
  <c r="T574" i="19" s="1"/>
  <c r="R573" i="19"/>
  <c r="S573" i="19" s="1"/>
  <c r="T573" i="19" s="1"/>
  <c r="R572" i="19"/>
  <c r="S572" i="19" s="1"/>
  <c r="T572" i="19" s="1"/>
  <c r="R571" i="19"/>
  <c r="S571" i="19" s="1"/>
  <c r="T571" i="19" s="1"/>
  <c r="R570" i="19"/>
  <c r="S570" i="19" s="1"/>
  <c r="T570" i="19" s="1"/>
  <c r="R569" i="19"/>
  <c r="S569" i="19" s="1"/>
  <c r="T569" i="19" s="1"/>
  <c r="R568" i="19"/>
  <c r="S568" i="19" s="1"/>
  <c r="T568" i="19" s="1"/>
  <c r="R567" i="19"/>
  <c r="S567" i="19" s="1"/>
  <c r="T567" i="19" s="1"/>
  <c r="R14" i="19"/>
  <c r="S14" i="19" s="1"/>
  <c r="T14" i="19" s="1"/>
  <c r="R566" i="19"/>
  <c r="S566" i="19" s="1"/>
  <c r="T566" i="19" s="1"/>
  <c r="R565" i="19"/>
  <c r="S565" i="19" s="1"/>
  <c r="T565" i="19" s="1"/>
  <c r="R564" i="19"/>
  <c r="S564" i="19" s="1"/>
  <c r="T564" i="19" s="1"/>
  <c r="R563" i="19"/>
  <c r="S563" i="19" s="1"/>
  <c r="T563" i="19" s="1"/>
  <c r="R562" i="19"/>
  <c r="S562" i="19" s="1"/>
  <c r="T562" i="19" s="1"/>
  <c r="R561" i="19"/>
  <c r="S561" i="19" s="1"/>
  <c r="T561" i="19" s="1"/>
  <c r="R560" i="19"/>
  <c r="S560" i="19" s="1"/>
  <c r="T560" i="19" s="1"/>
  <c r="R559" i="19"/>
  <c r="S559" i="19" s="1"/>
  <c r="T559" i="19" s="1"/>
  <c r="R558" i="19"/>
  <c r="S558" i="19" s="1"/>
  <c r="T558" i="19" s="1"/>
  <c r="R557" i="19"/>
  <c r="S557" i="19" s="1"/>
  <c r="T557" i="19" s="1"/>
  <c r="R556" i="19"/>
  <c r="S556" i="19" s="1"/>
  <c r="T556" i="19" s="1"/>
  <c r="R555" i="19"/>
  <c r="S555" i="19" s="1"/>
  <c r="T555" i="19" s="1"/>
  <c r="R554" i="19"/>
  <c r="S554" i="19" s="1"/>
  <c r="T554" i="19" s="1"/>
  <c r="R553" i="19"/>
  <c r="S553" i="19" s="1"/>
  <c r="T553" i="19" s="1"/>
  <c r="R552" i="19"/>
  <c r="S552" i="19" s="1"/>
  <c r="T552" i="19" s="1"/>
  <c r="R551" i="19"/>
  <c r="S551" i="19" s="1"/>
  <c r="T551" i="19" s="1"/>
  <c r="R550" i="19"/>
  <c r="S550" i="19" s="1"/>
  <c r="T550" i="19" s="1"/>
  <c r="R549" i="19"/>
  <c r="S549" i="19" s="1"/>
  <c r="T549" i="19" s="1"/>
  <c r="R548" i="19"/>
  <c r="S548" i="19" s="1"/>
  <c r="T548" i="19" s="1"/>
  <c r="R547" i="19"/>
  <c r="S547" i="19" s="1"/>
  <c r="T547" i="19" s="1"/>
  <c r="R546" i="19"/>
  <c r="S546" i="19" s="1"/>
  <c r="T546" i="19" s="1"/>
  <c r="R545" i="19"/>
  <c r="S545" i="19" s="1"/>
  <c r="T545" i="19" s="1"/>
  <c r="R544" i="19"/>
  <c r="S544" i="19" s="1"/>
  <c r="T544" i="19" s="1"/>
  <c r="R543" i="19"/>
  <c r="S543" i="19" s="1"/>
  <c r="T543" i="19" s="1"/>
  <c r="R542" i="19"/>
  <c r="S542" i="19" s="1"/>
  <c r="T542" i="19" s="1"/>
  <c r="R541" i="19"/>
  <c r="S541" i="19" s="1"/>
  <c r="T541" i="19" s="1"/>
  <c r="R540" i="19"/>
  <c r="S540" i="19" s="1"/>
  <c r="T540" i="19" s="1"/>
  <c r="R539" i="19"/>
  <c r="S539" i="19" s="1"/>
  <c r="T539" i="19" s="1"/>
  <c r="R538" i="19"/>
  <c r="S538" i="19" s="1"/>
  <c r="T538" i="19" s="1"/>
  <c r="R537" i="19"/>
  <c r="S537" i="19" s="1"/>
  <c r="T537" i="19" s="1"/>
  <c r="R536" i="19"/>
  <c r="S536" i="19" s="1"/>
  <c r="T536" i="19" s="1"/>
  <c r="R535" i="19"/>
  <c r="S535" i="19" s="1"/>
  <c r="T535" i="19" s="1"/>
  <c r="R534" i="19"/>
  <c r="S534" i="19" s="1"/>
  <c r="T534" i="19" s="1"/>
  <c r="T533" i="19"/>
  <c r="R533" i="19"/>
  <c r="T532" i="19"/>
  <c r="R532" i="19"/>
  <c r="R531" i="19"/>
  <c r="S531" i="19" s="1"/>
  <c r="T531" i="19" s="1"/>
  <c r="R530" i="19"/>
  <c r="S530" i="19" s="1"/>
  <c r="T530" i="19" s="1"/>
  <c r="R529" i="19"/>
  <c r="S529" i="19" s="1"/>
  <c r="T529" i="19" s="1"/>
  <c r="R528" i="19"/>
  <c r="S528" i="19" s="1"/>
  <c r="T528" i="19" s="1"/>
  <c r="R527" i="19"/>
  <c r="S527" i="19" s="1"/>
  <c r="T527" i="19" s="1"/>
  <c r="R526" i="19"/>
  <c r="S526" i="19" s="1"/>
  <c r="T526" i="19" s="1"/>
  <c r="R525" i="19"/>
  <c r="S525" i="19" s="1"/>
  <c r="T525" i="19" s="1"/>
  <c r="R524" i="19"/>
  <c r="S524" i="19" s="1"/>
  <c r="T524" i="19" s="1"/>
  <c r="R523" i="19"/>
  <c r="S523" i="19" s="1"/>
  <c r="T523" i="19" s="1"/>
  <c r="R522" i="19"/>
  <c r="S522" i="19" s="1"/>
  <c r="T522" i="19" s="1"/>
  <c r="R521" i="19"/>
  <c r="S521" i="19" s="1"/>
  <c r="T521" i="19" s="1"/>
  <c r="R520" i="19"/>
  <c r="S520" i="19" s="1"/>
  <c r="T520" i="19" s="1"/>
  <c r="R519" i="19"/>
  <c r="S519" i="19" s="1"/>
  <c r="T519" i="19" s="1"/>
  <c r="R518" i="19"/>
  <c r="S518" i="19" s="1"/>
  <c r="T518" i="19" s="1"/>
  <c r="R517" i="19"/>
  <c r="S517" i="19" s="1"/>
  <c r="T517" i="19" s="1"/>
  <c r="R516" i="19"/>
  <c r="S516" i="19" s="1"/>
  <c r="T516" i="19" s="1"/>
  <c r="R515" i="19"/>
  <c r="S515" i="19" s="1"/>
  <c r="T515" i="19" s="1"/>
  <c r="R514" i="19"/>
  <c r="S514" i="19" s="1"/>
  <c r="T514" i="19" s="1"/>
  <c r="R513" i="19"/>
  <c r="S513" i="19" s="1"/>
  <c r="T513" i="19" s="1"/>
  <c r="R512" i="19"/>
  <c r="S512" i="19" s="1"/>
  <c r="T512" i="19" s="1"/>
  <c r="R511" i="19"/>
  <c r="S511" i="19" s="1"/>
  <c r="T511" i="19" s="1"/>
  <c r="R510" i="19"/>
  <c r="S510" i="19" s="1"/>
  <c r="T510" i="19" s="1"/>
  <c r="R509" i="19"/>
  <c r="S509" i="19" s="1"/>
  <c r="T509" i="19" s="1"/>
  <c r="R508" i="19"/>
  <c r="S508" i="19" s="1"/>
  <c r="T508" i="19" s="1"/>
  <c r="R507" i="19"/>
  <c r="S507" i="19" s="1"/>
  <c r="T507" i="19" s="1"/>
  <c r="R506" i="19"/>
  <c r="S506" i="19" s="1"/>
  <c r="T506" i="19" s="1"/>
  <c r="R505" i="19"/>
  <c r="S505" i="19" s="1"/>
  <c r="T505" i="19" s="1"/>
  <c r="R504" i="19"/>
  <c r="S504" i="19" s="1"/>
  <c r="T504" i="19" s="1"/>
  <c r="R503" i="19"/>
  <c r="S503" i="19" s="1"/>
  <c r="T503" i="19" s="1"/>
  <c r="R502" i="19"/>
  <c r="S502" i="19" s="1"/>
  <c r="T502" i="19" s="1"/>
  <c r="R501" i="19"/>
  <c r="S501" i="19" s="1"/>
  <c r="T501" i="19" s="1"/>
  <c r="R500" i="19"/>
  <c r="S500" i="19" s="1"/>
  <c r="T500" i="19" s="1"/>
  <c r="R499" i="19"/>
  <c r="S499" i="19" s="1"/>
  <c r="T499" i="19" s="1"/>
  <c r="R498" i="19"/>
  <c r="S498" i="19" s="1"/>
  <c r="T498" i="19" s="1"/>
  <c r="R13" i="19"/>
  <c r="S13" i="19" s="1"/>
  <c r="T13" i="19" s="1"/>
  <c r="R497" i="19"/>
  <c r="S497" i="19" s="1"/>
  <c r="T497" i="19" s="1"/>
  <c r="R496" i="19"/>
  <c r="S496" i="19" s="1"/>
  <c r="T496" i="19" s="1"/>
  <c r="R495" i="19"/>
  <c r="S495" i="19" s="1"/>
  <c r="T495" i="19" s="1"/>
  <c r="R494" i="19"/>
  <c r="S494" i="19" s="1"/>
  <c r="T494" i="19" s="1"/>
  <c r="R493" i="19"/>
  <c r="S493" i="19" s="1"/>
  <c r="T493" i="19" s="1"/>
  <c r="R492" i="19"/>
  <c r="S492" i="19" s="1"/>
  <c r="T492" i="19" s="1"/>
  <c r="R491" i="19"/>
  <c r="S491" i="19" s="1"/>
  <c r="T491" i="19" s="1"/>
  <c r="R490" i="19"/>
  <c r="S490" i="19" s="1"/>
  <c r="T490" i="19" s="1"/>
  <c r="R12" i="19"/>
  <c r="S12" i="19" s="1"/>
  <c r="T12" i="19" s="1"/>
  <c r="R11" i="19"/>
  <c r="S11" i="19" s="1"/>
  <c r="T11" i="19" s="1"/>
  <c r="R489" i="19"/>
  <c r="S489" i="19" s="1"/>
  <c r="T489" i="19" s="1"/>
  <c r="R488" i="19"/>
  <c r="S488" i="19" s="1"/>
  <c r="T488" i="19" s="1"/>
  <c r="R487" i="19"/>
  <c r="S487" i="19" s="1"/>
  <c r="T487" i="19" s="1"/>
  <c r="R486" i="19"/>
  <c r="S486" i="19" s="1"/>
  <c r="T486" i="19" s="1"/>
  <c r="R485" i="19"/>
  <c r="S485" i="19" s="1"/>
  <c r="T485" i="19" s="1"/>
  <c r="R484" i="19"/>
  <c r="S484" i="19" s="1"/>
  <c r="T484" i="19" s="1"/>
  <c r="R483" i="19"/>
  <c r="S483" i="19" s="1"/>
  <c r="T483" i="19" s="1"/>
  <c r="R482" i="19"/>
  <c r="S482" i="19" s="1"/>
  <c r="T482" i="19" s="1"/>
  <c r="R10" i="19"/>
  <c r="S10" i="19" s="1"/>
  <c r="T10" i="19" s="1"/>
  <c r="R481" i="19"/>
  <c r="S481" i="19" s="1"/>
  <c r="T481" i="19" s="1"/>
  <c r="R480" i="19"/>
  <c r="S480" i="19" s="1"/>
  <c r="T480" i="19" s="1"/>
  <c r="R479" i="19"/>
  <c r="S479" i="19" s="1"/>
  <c r="T479" i="19" s="1"/>
  <c r="R478" i="19"/>
  <c r="S478" i="19" s="1"/>
  <c r="T478" i="19" s="1"/>
  <c r="R477" i="19"/>
  <c r="S477" i="19" s="1"/>
  <c r="T477" i="19" s="1"/>
  <c r="R476" i="19"/>
  <c r="S476" i="19" s="1"/>
  <c r="T476" i="19" s="1"/>
  <c r="R475" i="19"/>
  <c r="S475" i="19" s="1"/>
  <c r="T475" i="19" s="1"/>
  <c r="R474" i="19"/>
  <c r="S474" i="19" s="1"/>
  <c r="T474" i="19" s="1"/>
  <c r="R473" i="19"/>
  <c r="S473" i="19" s="1"/>
  <c r="T473" i="19" s="1"/>
  <c r="R472" i="19"/>
  <c r="S472" i="19" s="1"/>
  <c r="T472" i="19" s="1"/>
  <c r="R471" i="19"/>
  <c r="S471" i="19" s="1"/>
  <c r="T471" i="19" s="1"/>
  <c r="R470" i="19"/>
  <c r="S470" i="19" s="1"/>
  <c r="T470" i="19" s="1"/>
  <c r="R469" i="19"/>
  <c r="S469" i="19" s="1"/>
  <c r="T469" i="19" s="1"/>
  <c r="R468" i="19"/>
  <c r="S468" i="19" s="1"/>
  <c r="T468" i="19" s="1"/>
  <c r="R467" i="19"/>
  <c r="S467" i="19" s="1"/>
  <c r="T467" i="19" s="1"/>
  <c r="R466" i="19"/>
  <c r="S466" i="19" s="1"/>
  <c r="T466" i="19" s="1"/>
  <c r="R465" i="19"/>
  <c r="S465" i="19" s="1"/>
  <c r="T465" i="19" s="1"/>
  <c r="R464" i="19"/>
  <c r="S464" i="19" s="1"/>
  <c r="T464" i="19" s="1"/>
  <c r="R463" i="19"/>
  <c r="S463" i="19" s="1"/>
  <c r="T463" i="19" s="1"/>
  <c r="R462" i="19"/>
  <c r="S462" i="19" s="1"/>
  <c r="T462" i="19" s="1"/>
  <c r="R461" i="19"/>
  <c r="S461" i="19" s="1"/>
  <c r="T461" i="19" s="1"/>
  <c r="R460" i="19"/>
  <c r="S460" i="19" s="1"/>
  <c r="T460" i="19" s="1"/>
  <c r="R459" i="19"/>
  <c r="S459" i="19" s="1"/>
  <c r="T459" i="19" s="1"/>
  <c r="R458" i="19"/>
  <c r="S458" i="19" s="1"/>
  <c r="T458" i="19" s="1"/>
  <c r="R457" i="19"/>
  <c r="S457" i="19" s="1"/>
  <c r="T457" i="19" s="1"/>
  <c r="R456" i="19"/>
  <c r="S456" i="19" s="1"/>
  <c r="T456" i="19" s="1"/>
  <c r="R455" i="19"/>
  <c r="S455" i="19" s="1"/>
  <c r="T455" i="19" s="1"/>
  <c r="R454" i="19"/>
  <c r="S454" i="19" s="1"/>
  <c r="T454" i="19" s="1"/>
  <c r="R453" i="19"/>
  <c r="S453" i="19" s="1"/>
  <c r="T453" i="19" s="1"/>
  <c r="R452" i="19"/>
  <c r="S452" i="19" s="1"/>
  <c r="T452" i="19" s="1"/>
  <c r="R451" i="19"/>
  <c r="S451" i="19" s="1"/>
  <c r="T451" i="19" s="1"/>
  <c r="R450" i="19"/>
  <c r="S450" i="19" s="1"/>
  <c r="T450" i="19" s="1"/>
  <c r="R449" i="19"/>
  <c r="S449" i="19" s="1"/>
  <c r="T449" i="19" s="1"/>
  <c r="R448" i="19"/>
  <c r="S448" i="19" s="1"/>
  <c r="T448" i="19" s="1"/>
  <c r="R447" i="19"/>
  <c r="S447" i="19" s="1"/>
  <c r="T447" i="19" s="1"/>
  <c r="R446" i="19"/>
  <c r="S446" i="19" s="1"/>
  <c r="T446" i="19" s="1"/>
  <c r="R445" i="19"/>
  <c r="S445" i="19" s="1"/>
  <c r="T445" i="19" s="1"/>
  <c r="R444" i="19"/>
  <c r="S444" i="19" s="1"/>
  <c r="T444" i="19" s="1"/>
  <c r="R443" i="19"/>
  <c r="S443" i="19" s="1"/>
  <c r="T443" i="19" s="1"/>
  <c r="R442" i="19"/>
  <c r="S442" i="19" s="1"/>
  <c r="T442" i="19" s="1"/>
  <c r="R441" i="19"/>
  <c r="S441" i="19" s="1"/>
  <c r="T441" i="19" s="1"/>
  <c r="R440" i="19"/>
  <c r="S440" i="19" s="1"/>
  <c r="T440" i="19" s="1"/>
  <c r="R439" i="19"/>
  <c r="S439" i="19" s="1"/>
  <c r="T439" i="19" s="1"/>
  <c r="R438" i="19"/>
  <c r="S438" i="19" s="1"/>
  <c r="T438" i="19" s="1"/>
  <c r="R437" i="19"/>
  <c r="S437" i="19" s="1"/>
  <c r="T437" i="19" s="1"/>
  <c r="R436" i="19"/>
  <c r="S436" i="19" s="1"/>
  <c r="T436" i="19" s="1"/>
  <c r="R435" i="19"/>
  <c r="S435" i="19" s="1"/>
  <c r="T435" i="19" s="1"/>
  <c r="R434" i="19"/>
  <c r="S434" i="19" s="1"/>
  <c r="T434" i="19" s="1"/>
  <c r="R433" i="19"/>
  <c r="S433" i="19" s="1"/>
  <c r="T433" i="19" s="1"/>
  <c r="R432" i="19"/>
  <c r="S432" i="19" s="1"/>
  <c r="T432" i="19" s="1"/>
  <c r="T431" i="19"/>
  <c r="R431" i="19"/>
  <c r="R430" i="19"/>
  <c r="S430" i="19" s="1"/>
  <c r="T430" i="19" s="1"/>
  <c r="R429" i="19"/>
  <c r="S429" i="19" s="1"/>
  <c r="T429" i="19" s="1"/>
  <c r="R428" i="19"/>
  <c r="S428" i="19" s="1"/>
  <c r="T428" i="19" s="1"/>
  <c r="R427" i="19"/>
  <c r="S427" i="19" s="1"/>
  <c r="T427" i="19" s="1"/>
  <c r="R426" i="19"/>
  <c r="S426" i="19" s="1"/>
  <c r="T426" i="19" s="1"/>
  <c r="R425" i="19"/>
  <c r="S425" i="19" s="1"/>
  <c r="T425" i="19" s="1"/>
  <c r="T424" i="19"/>
  <c r="R424" i="19"/>
  <c r="R423" i="19"/>
  <c r="S423" i="19" s="1"/>
  <c r="T423" i="19" s="1"/>
  <c r="R422" i="19"/>
  <c r="S422" i="19" s="1"/>
  <c r="T422" i="19" s="1"/>
  <c r="R421" i="19"/>
  <c r="S421" i="19" s="1"/>
  <c r="T421" i="19" s="1"/>
  <c r="R420" i="19"/>
  <c r="S420" i="19" s="1"/>
  <c r="T420" i="19" s="1"/>
  <c r="R419" i="19"/>
  <c r="S419" i="19" s="1"/>
  <c r="T419" i="19" s="1"/>
  <c r="R418" i="19"/>
  <c r="S418" i="19" s="1"/>
  <c r="T418" i="19" s="1"/>
  <c r="R417" i="19"/>
  <c r="S417" i="19" s="1"/>
  <c r="T417" i="19" s="1"/>
  <c r="R416" i="19"/>
  <c r="S416" i="19" s="1"/>
  <c r="T416" i="19" s="1"/>
  <c r="R415" i="19"/>
  <c r="S415" i="19" s="1"/>
  <c r="T415" i="19" s="1"/>
  <c r="R414" i="19"/>
  <c r="S414" i="19" s="1"/>
  <c r="T414" i="19" s="1"/>
  <c r="R413" i="19"/>
  <c r="S413" i="19" s="1"/>
  <c r="T413" i="19" s="1"/>
  <c r="R412" i="19"/>
  <c r="S412" i="19" s="1"/>
  <c r="T412" i="19" s="1"/>
  <c r="R411" i="19"/>
  <c r="S411" i="19" s="1"/>
  <c r="T411" i="19" s="1"/>
  <c r="R410" i="19"/>
  <c r="S410" i="19" s="1"/>
  <c r="T410" i="19" s="1"/>
  <c r="R409" i="19"/>
  <c r="S409" i="19" s="1"/>
  <c r="T409" i="19" s="1"/>
  <c r="R408" i="19"/>
  <c r="S408" i="19" s="1"/>
  <c r="T408" i="19" s="1"/>
  <c r="R407" i="19"/>
  <c r="S407" i="19" s="1"/>
  <c r="T407" i="19" s="1"/>
  <c r="R406" i="19"/>
  <c r="S406" i="19" s="1"/>
  <c r="T406" i="19" s="1"/>
  <c r="R405" i="19"/>
  <c r="S405" i="19" s="1"/>
  <c r="T405" i="19" s="1"/>
  <c r="R404" i="19"/>
  <c r="S404" i="19" s="1"/>
  <c r="T404" i="19" s="1"/>
  <c r="R403" i="19"/>
  <c r="S403" i="19" s="1"/>
  <c r="T403" i="19" s="1"/>
  <c r="R402" i="19"/>
  <c r="S402" i="19" s="1"/>
  <c r="T402" i="19" s="1"/>
  <c r="R401" i="19"/>
  <c r="S401" i="19" s="1"/>
  <c r="T401" i="19" s="1"/>
  <c r="R400" i="19"/>
  <c r="S400" i="19" s="1"/>
  <c r="T400" i="19" s="1"/>
  <c r="R399" i="19"/>
  <c r="S399" i="19" s="1"/>
  <c r="T399" i="19" s="1"/>
  <c r="R398" i="19"/>
  <c r="S398" i="19" s="1"/>
  <c r="T398" i="19" s="1"/>
  <c r="R397" i="19"/>
  <c r="S397" i="19" s="1"/>
  <c r="T397" i="19" s="1"/>
  <c r="R396" i="19"/>
  <c r="S396" i="19" s="1"/>
  <c r="T396" i="19" s="1"/>
  <c r="R395" i="19"/>
  <c r="S395" i="19" s="1"/>
  <c r="T395" i="19" s="1"/>
  <c r="R394" i="19"/>
  <c r="S394" i="19" s="1"/>
  <c r="T394" i="19" s="1"/>
  <c r="R393" i="19"/>
  <c r="S393" i="19" s="1"/>
  <c r="T393" i="19" s="1"/>
  <c r="R392" i="19"/>
  <c r="S392" i="19" s="1"/>
  <c r="T392" i="19" s="1"/>
  <c r="R391" i="19"/>
  <c r="S391" i="19" s="1"/>
  <c r="T391" i="19" s="1"/>
  <c r="R390" i="19"/>
  <c r="S390" i="19" s="1"/>
  <c r="T390" i="19" s="1"/>
  <c r="R389" i="19"/>
  <c r="S389" i="19" s="1"/>
  <c r="T389" i="19" s="1"/>
  <c r="R388" i="19"/>
  <c r="S388" i="19" s="1"/>
  <c r="T388" i="19" s="1"/>
  <c r="R387" i="19"/>
  <c r="S387" i="19" s="1"/>
  <c r="T387" i="19" s="1"/>
  <c r="R386" i="19"/>
  <c r="S386" i="19" s="1"/>
  <c r="T386" i="19" s="1"/>
  <c r="R385" i="19"/>
  <c r="S385" i="19" s="1"/>
  <c r="T385" i="19" s="1"/>
  <c r="R384" i="19"/>
  <c r="S384" i="19" s="1"/>
  <c r="T384" i="19" s="1"/>
  <c r="R383" i="19"/>
  <c r="S383" i="19" s="1"/>
  <c r="T383" i="19" s="1"/>
  <c r="R382" i="19"/>
  <c r="S382" i="19" s="1"/>
  <c r="T382" i="19" s="1"/>
  <c r="R381" i="19"/>
  <c r="S381" i="19" s="1"/>
  <c r="T381" i="19" s="1"/>
  <c r="R380" i="19"/>
  <c r="S380" i="19" s="1"/>
  <c r="T380" i="19" s="1"/>
  <c r="R379" i="19"/>
  <c r="S379" i="19" s="1"/>
  <c r="T379" i="19" s="1"/>
  <c r="R378" i="19"/>
  <c r="S378" i="19" s="1"/>
  <c r="T378" i="19" s="1"/>
  <c r="R377" i="19"/>
  <c r="S377" i="19" s="1"/>
  <c r="T377" i="19" s="1"/>
  <c r="R376" i="19"/>
  <c r="S376" i="19" s="1"/>
  <c r="T376" i="19" s="1"/>
  <c r="R375" i="19"/>
  <c r="S375" i="19" s="1"/>
  <c r="T375" i="19" s="1"/>
  <c r="R374" i="19"/>
  <c r="S374" i="19" s="1"/>
  <c r="T374" i="19" s="1"/>
  <c r="R373" i="19"/>
  <c r="S373" i="19" s="1"/>
  <c r="T373" i="19" s="1"/>
  <c r="R372" i="19"/>
  <c r="S372" i="19" s="1"/>
  <c r="T372" i="19" s="1"/>
  <c r="R371" i="19"/>
  <c r="S371" i="19" s="1"/>
  <c r="T371" i="19" s="1"/>
  <c r="R370" i="19"/>
  <c r="S370" i="19" s="1"/>
  <c r="T370" i="19" s="1"/>
  <c r="R369" i="19"/>
  <c r="S369" i="19" s="1"/>
  <c r="T369" i="19" s="1"/>
  <c r="R368" i="19"/>
  <c r="S368" i="19" s="1"/>
  <c r="T368" i="19" s="1"/>
  <c r="R367" i="19"/>
  <c r="S367" i="19" s="1"/>
  <c r="T367" i="19" s="1"/>
  <c r="R366" i="19"/>
  <c r="S366" i="19" s="1"/>
  <c r="T366" i="19" s="1"/>
  <c r="R365" i="19"/>
  <c r="S365" i="19" s="1"/>
  <c r="T365" i="19" s="1"/>
  <c r="R364" i="19"/>
  <c r="S364" i="19" s="1"/>
  <c r="T364" i="19" s="1"/>
  <c r="R363" i="19"/>
  <c r="S363" i="19" s="1"/>
  <c r="T363" i="19" s="1"/>
  <c r="R362" i="19"/>
  <c r="S362" i="19" s="1"/>
  <c r="T362" i="19" s="1"/>
  <c r="R361" i="19"/>
  <c r="S361" i="19" s="1"/>
  <c r="T361" i="19" s="1"/>
  <c r="R360" i="19"/>
  <c r="S360" i="19" s="1"/>
  <c r="T360" i="19" s="1"/>
  <c r="R359" i="19"/>
  <c r="S359" i="19" s="1"/>
  <c r="T359" i="19" s="1"/>
  <c r="R358" i="19"/>
  <c r="S358" i="19" s="1"/>
  <c r="T358" i="19" s="1"/>
  <c r="R357" i="19"/>
  <c r="S357" i="19" s="1"/>
  <c r="T357" i="19" s="1"/>
  <c r="R356" i="19"/>
  <c r="S356" i="19" s="1"/>
  <c r="T356" i="19" s="1"/>
  <c r="R355" i="19"/>
  <c r="S355" i="19" s="1"/>
  <c r="T355" i="19" s="1"/>
  <c r="R354" i="19"/>
  <c r="S354" i="19" s="1"/>
  <c r="T354" i="19" s="1"/>
  <c r="R353" i="19"/>
  <c r="S353" i="19" s="1"/>
  <c r="T353" i="19" s="1"/>
  <c r="R352" i="19"/>
  <c r="S352" i="19" s="1"/>
  <c r="T352" i="19" s="1"/>
  <c r="R351" i="19"/>
  <c r="S351" i="19" s="1"/>
  <c r="T351" i="19" s="1"/>
  <c r="R350" i="19"/>
  <c r="S350" i="19" s="1"/>
  <c r="T350" i="19" s="1"/>
  <c r="R349" i="19"/>
  <c r="S349" i="19" s="1"/>
  <c r="T349" i="19" s="1"/>
  <c r="R348" i="19"/>
  <c r="S348" i="19" s="1"/>
  <c r="T348" i="19" s="1"/>
  <c r="R347" i="19"/>
  <c r="S347" i="19" s="1"/>
  <c r="T347" i="19" s="1"/>
  <c r="R346" i="19"/>
  <c r="S346" i="19" s="1"/>
  <c r="T346" i="19" s="1"/>
  <c r="R345" i="19"/>
  <c r="S345" i="19" s="1"/>
  <c r="T345" i="19" s="1"/>
  <c r="R344" i="19"/>
  <c r="S344" i="19" s="1"/>
  <c r="T344" i="19" s="1"/>
  <c r="R343" i="19"/>
  <c r="S343" i="19" s="1"/>
  <c r="T343" i="19" s="1"/>
  <c r="R342" i="19"/>
  <c r="S342" i="19" s="1"/>
  <c r="T342" i="19" s="1"/>
  <c r="R341" i="19"/>
  <c r="S341" i="19" s="1"/>
  <c r="T341" i="19" s="1"/>
  <c r="R340" i="19"/>
  <c r="S340" i="19" s="1"/>
  <c r="T340" i="19" s="1"/>
  <c r="R339" i="19"/>
  <c r="S339" i="19" s="1"/>
  <c r="T339" i="19" s="1"/>
  <c r="R338" i="19"/>
  <c r="S338" i="19" s="1"/>
  <c r="T338" i="19" s="1"/>
  <c r="R337" i="19"/>
  <c r="S337" i="19" s="1"/>
  <c r="T337" i="19" s="1"/>
  <c r="R336" i="19"/>
  <c r="S336" i="19" s="1"/>
  <c r="T336" i="19" s="1"/>
  <c r="R335" i="19"/>
  <c r="S335" i="19" s="1"/>
  <c r="T335" i="19" s="1"/>
  <c r="R334" i="19"/>
  <c r="S334" i="19" s="1"/>
  <c r="T334" i="19" s="1"/>
  <c r="R333" i="19"/>
  <c r="S333" i="19" s="1"/>
  <c r="T333" i="19" s="1"/>
  <c r="R332" i="19"/>
  <c r="S332" i="19" s="1"/>
  <c r="T332" i="19" s="1"/>
  <c r="R331" i="19"/>
  <c r="S331" i="19" s="1"/>
  <c r="T331" i="19" s="1"/>
  <c r="R330" i="19"/>
  <c r="S330" i="19" s="1"/>
  <c r="T330" i="19" s="1"/>
  <c r="R329" i="19"/>
  <c r="S329" i="19" s="1"/>
  <c r="T329" i="19" s="1"/>
  <c r="R328" i="19"/>
  <c r="S328" i="19" s="1"/>
  <c r="T328" i="19" s="1"/>
  <c r="R327" i="19"/>
  <c r="S327" i="19" s="1"/>
  <c r="T327" i="19" s="1"/>
  <c r="R326" i="19"/>
  <c r="S326" i="19" s="1"/>
  <c r="T326" i="19" s="1"/>
  <c r="R325" i="19"/>
  <c r="S325" i="19" s="1"/>
  <c r="T325" i="19" s="1"/>
  <c r="R324" i="19"/>
  <c r="S324" i="19" s="1"/>
  <c r="T324" i="19" s="1"/>
  <c r="R323" i="19"/>
  <c r="S323" i="19" s="1"/>
  <c r="T323" i="19" s="1"/>
  <c r="T322" i="19"/>
  <c r="R322" i="19"/>
  <c r="R321" i="19"/>
  <c r="S321" i="19" s="1"/>
  <c r="T321" i="19" s="1"/>
  <c r="R320" i="19"/>
  <c r="S320" i="19" s="1"/>
  <c r="T320" i="19" s="1"/>
  <c r="R319" i="19"/>
  <c r="S319" i="19" s="1"/>
  <c r="T319" i="19" s="1"/>
  <c r="R318" i="19"/>
  <c r="S318" i="19" s="1"/>
  <c r="T318" i="19" s="1"/>
  <c r="R317" i="19"/>
  <c r="S317" i="19" s="1"/>
  <c r="T317" i="19" s="1"/>
  <c r="R316" i="19"/>
  <c r="S316" i="19" s="1"/>
  <c r="T316" i="19" s="1"/>
  <c r="R315" i="19"/>
  <c r="S315" i="19" s="1"/>
  <c r="T315" i="19" s="1"/>
  <c r="R314" i="19"/>
  <c r="S314" i="19" s="1"/>
  <c r="T314" i="19" s="1"/>
  <c r="R313" i="19"/>
  <c r="S313" i="19" s="1"/>
  <c r="T313" i="19" s="1"/>
  <c r="R312" i="19"/>
  <c r="S312" i="19" s="1"/>
  <c r="T312" i="19" s="1"/>
  <c r="R311" i="19"/>
  <c r="S311" i="19" s="1"/>
  <c r="T311" i="19" s="1"/>
  <c r="R310" i="19"/>
  <c r="S310" i="19" s="1"/>
  <c r="T310" i="19" s="1"/>
  <c r="R309" i="19"/>
  <c r="S309" i="19" s="1"/>
  <c r="T309" i="19" s="1"/>
  <c r="R308" i="19"/>
  <c r="S308" i="19" s="1"/>
  <c r="T308" i="19" s="1"/>
  <c r="R307" i="19"/>
  <c r="S307" i="19" s="1"/>
  <c r="T307" i="19" s="1"/>
  <c r="R306" i="19"/>
  <c r="S306" i="19" s="1"/>
  <c r="T306" i="19" s="1"/>
  <c r="R305" i="19"/>
  <c r="S305" i="19" s="1"/>
  <c r="T305" i="19" s="1"/>
  <c r="R304" i="19"/>
  <c r="S304" i="19" s="1"/>
  <c r="T304" i="19" s="1"/>
  <c r="R303" i="19"/>
  <c r="S303" i="19" s="1"/>
  <c r="T303" i="19" s="1"/>
  <c r="R302" i="19"/>
  <c r="S302" i="19" s="1"/>
  <c r="T302" i="19" s="1"/>
  <c r="R301" i="19"/>
  <c r="S301" i="19" s="1"/>
  <c r="T301" i="19" s="1"/>
  <c r="R300" i="19"/>
  <c r="S300" i="19" s="1"/>
  <c r="T300" i="19" s="1"/>
  <c r="R299" i="19"/>
  <c r="S299" i="19" s="1"/>
  <c r="T299" i="19" s="1"/>
  <c r="R298" i="19"/>
  <c r="S298" i="19" s="1"/>
  <c r="T298" i="19" s="1"/>
  <c r="R297" i="19"/>
  <c r="S297" i="19" s="1"/>
  <c r="T297" i="19" s="1"/>
  <c r="R296" i="19"/>
  <c r="S296" i="19" s="1"/>
  <c r="T296" i="19" s="1"/>
  <c r="R295" i="19"/>
  <c r="S295" i="19" s="1"/>
  <c r="T295" i="19" s="1"/>
  <c r="R294" i="19"/>
  <c r="S294" i="19" s="1"/>
  <c r="T294" i="19" s="1"/>
  <c r="R293" i="19"/>
  <c r="S293" i="19" s="1"/>
  <c r="T293" i="19" s="1"/>
  <c r="R292" i="19"/>
  <c r="S292" i="19" s="1"/>
  <c r="T292" i="19" s="1"/>
  <c r="R291" i="19"/>
  <c r="S291" i="19" s="1"/>
  <c r="T291" i="19" s="1"/>
  <c r="R290" i="19"/>
  <c r="S290" i="19" s="1"/>
  <c r="T290" i="19" s="1"/>
  <c r="R289" i="19"/>
  <c r="S289" i="19" s="1"/>
  <c r="T289" i="19" s="1"/>
  <c r="R288" i="19"/>
  <c r="S288" i="19" s="1"/>
  <c r="T288" i="19" s="1"/>
  <c r="R9" i="19"/>
  <c r="S9" i="19" s="1"/>
  <c r="T9" i="19" s="1"/>
  <c r="R287" i="19"/>
  <c r="S287" i="19" s="1"/>
  <c r="T287" i="19" s="1"/>
  <c r="R286" i="19"/>
  <c r="S286" i="19" s="1"/>
  <c r="T286" i="19" s="1"/>
  <c r="R8" i="19"/>
  <c r="S8" i="19" s="1"/>
  <c r="T8" i="19" s="1"/>
  <c r="R285" i="19"/>
  <c r="S285" i="19" s="1"/>
  <c r="T285" i="19" s="1"/>
  <c r="R284" i="19"/>
  <c r="S284" i="19" s="1"/>
  <c r="T284" i="19" s="1"/>
  <c r="R283" i="19"/>
  <c r="S283" i="19" s="1"/>
  <c r="T283" i="19" s="1"/>
  <c r="R282" i="19"/>
  <c r="S282" i="19" s="1"/>
  <c r="T282" i="19" s="1"/>
  <c r="R281" i="19"/>
  <c r="S281" i="19" s="1"/>
  <c r="T281" i="19" s="1"/>
  <c r="R280" i="19"/>
  <c r="S280" i="19" s="1"/>
  <c r="T280" i="19" s="1"/>
  <c r="R279" i="19"/>
  <c r="S279" i="19" s="1"/>
  <c r="T279" i="19" s="1"/>
  <c r="R278" i="19"/>
  <c r="S278" i="19" s="1"/>
  <c r="T278" i="19" s="1"/>
  <c r="R277" i="19"/>
  <c r="S277" i="19" s="1"/>
  <c r="T277" i="19" s="1"/>
  <c r="R276" i="19"/>
  <c r="S276" i="19" s="1"/>
  <c r="T276" i="19" s="1"/>
  <c r="R275" i="19"/>
  <c r="S275" i="19" s="1"/>
  <c r="T275" i="19" s="1"/>
  <c r="R274" i="19"/>
  <c r="S274" i="19" s="1"/>
  <c r="T274" i="19" s="1"/>
  <c r="R273" i="19"/>
  <c r="S273" i="19" s="1"/>
  <c r="T273" i="19" s="1"/>
  <c r="R272" i="19"/>
  <c r="S272" i="19" s="1"/>
  <c r="T272" i="19" s="1"/>
  <c r="R271" i="19"/>
  <c r="S271" i="19" s="1"/>
  <c r="T271" i="19" s="1"/>
  <c r="R270" i="19"/>
  <c r="S270" i="19" s="1"/>
  <c r="T270" i="19" s="1"/>
  <c r="R269" i="19"/>
  <c r="S269" i="19" s="1"/>
  <c r="T269" i="19" s="1"/>
  <c r="R268" i="19"/>
  <c r="S268" i="19" s="1"/>
  <c r="T268" i="19" s="1"/>
  <c r="R267" i="19"/>
  <c r="S267" i="19" s="1"/>
  <c r="T267" i="19" s="1"/>
  <c r="R266" i="19"/>
  <c r="S266" i="19" s="1"/>
  <c r="T266" i="19" s="1"/>
  <c r="R265" i="19"/>
  <c r="S265" i="19" s="1"/>
  <c r="T265" i="19" s="1"/>
  <c r="R264" i="19"/>
  <c r="S264" i="19" s="1"/>
  <c r="T264" i="19" s="1"/>
  <c r="R263" i="19"/>
  <c r="S263" i="19" s="1"/>
  <c r="T263" i="19" s="1"/>
  <c r="R262" i="19"/>
  <c r="S262" i="19" s="1"/>
  <c r="T262" i="19" s="1"/>
  <c r="R261" i="19"/>
  <c r="S261" i="19" s="1"/>
  <c r="T261" i="19" s="1"/>
  <c r="R260" i="19"/>
  <c r="S260" i="19" s="1"/>
  <c r="T260" i="19" s="1"/>
  <c r="R259" i="19"/>
  <c r="S259" i="19" s="1"/>
  <c r="T259" i="19" s="1"/>
  <c r="R258" i="19"/>
  <c r="S258" i="19" s="1"/>
  <c r="T258" i="19" s="1"/>
  <c r="R257" i="19"/>
  <c r="S257" i="19" s="1"/>
  <c r="T257" i="19" s="1"/>
  <c r="R256" i="19"/>
  <c r="S256" i="19" s="1"/>
  <c r="T256" i="19" s="1"/>
  <c r="R255" i="19"/>
  <c r="S255" i="19" s="1"/>
  <c r="T255" i="19" s="1"/>
  <c r="R254" i="19"/>
  <c r="S254" i="19" s="1"/>
  <c r="T254" i="19" s="1"/>
  <c r="R253" i="19"/>
  <c r="S253" i="19" s="1"/>
  <c r="T253" i="19" s="1"/>
  <c r="R252" i="19"/>
  <c r="S252" i="19" s="1"/>
  <c r="T252" i="19" s="1"/>
  <c r="R251" i="19"/>
  <c r="S251" i="19" s="1"/>
  <c r="T251" i="19" s="1"/>
  <c r="R250" i="19"/>
  <c r="S250" i="19" s="1"/>
  <c r="T250" i="19" s="1"/>
  <c r="R249" i="19"/>
  <c r="S249" i="19" s="1"/>
  <c r="T249" i="19" s="1"/>
  <c r="R248" i="19"/>
  <c r="S248" i="19" s="1"/>
  <c r="T248" i="19" s="1"/>
  <c r="R247" i="19"/>
  <c r="S247" i="19" s="1"/>
  <c r="T247" i="19" s="1"/>
  <c r="R246" i="19"/>
  <c r="S246" i="19" s="1"/>
  <c r="T246" i="19" s="1"/>
  <c r="R245" i="19"/>
  <c r="S245" i="19" s="1"/>
  <c r="T245" i="19" s="1"/>
  <c r="R244" i="19"/>
  <c r="S244" i="19" s="1"/>
  <c r="T244" i="19" s="1"/>
  <c r="R243" i="19"/>
  <c r="S243" i="19" s="1"/>
  <c r="T243" i="19" s="1"/>
  <c r="R242" i="19"/>
  <c r="S242" i="19" s="1"/>
  <c r="T242" i="19" s="1"/>
  <c r="R241" i="19"/>
  <c r="S241" i="19" s="1"/>
  <c r="T241" i="19" s="1"/>
  <c r="R240" i="19"/>
  <c r="S240" i="19" s="1"/>
  <c r="T240" i="19" s="1"/>
  <c r="R239" i="19"/>
  <c r="S239" i="19" s="1"/>
  <c r="T239" i="19" s="1"/>
  <c r="R238" i="19"/>
  <c r="S238" i="19" s="1"/>
  <c r="T238" i="19" s="1"/>
  <c r="R237" i="19"/>
  <c r="S237" i="19" s="1"/>
  <c r="T237" i="19" s="1"/>
  <c r="R236" i="19"/>
  <c r="S236" i="19" s="1"/>
  <c r="T236" i="19" s="1"/>
  <c r="R235" i="19"/>
  <c r="S235" i="19" s="1"/>
  <c r="T235" i="19" s="1"/>
  <c r="R234" i="19"/>
  <c r="S234" i="19" s="1"/>
  <c r="T234" i="19" s="1"/>
  <c r="R233" i="19"/>
  <c r="S233" i="19" s="1"/>
  <c r="T233" i="19" s="1"/>
  <c r="R232" i="19"/>
  <c r="S232" i="19" s="1"/>
  <c r="T232" i="19" s="1"/>
  <c r="R231" i="19"/>
  <c r="S231" i="19" s="1"/>
  <c r="T231" i="19" s="1"/>
  <c r="R230" i="19"/>
  <c r="S230" i="19" s="1"/>
  <c r="T230" i="19" s="1"/>
  <c r="R229" i="19"/>
  <c r="S229" i="19" s="1"/>
  <c r="T229" i="19" s="1"/>
  <c r="R228" i="19"/>
  <c r="S228" i="19" s="1"/>
  <c r="T228" i="19" s="1"/>
  <c r="R227" i="19"/>
  <c r="S227" i="19" s="1"/>
  <c r="T227" i="19" s="1"/>
  <c r="R226" i="19"/>
  <c r="S226" i="19" s="1"/>
  <c r="T226" i="19" s="1"/>
  <c r="R225" i="19"/>
  <c r="S225" i="19" s="1"/>
  <c r="T225" i="19" s="1"/>
  <c r="R224" i="19"/>
  <c r="S224" i="19" s="1"/>
  <c r="T224" i="19" s="1"/>
  <c r="R223" i="19"/>
  <c r="S223" i="19" s="1"/>
  <c r="T223" i="19" s="1"/>
  <c r="R222" i="19"/>
  <c r="S222" i="19" s="1"/>
  <c r="T222" i="19" s="1"/>
  <c r="R221" i="19"/>
  <c r="S221" i="19" s="1"/>
  <c r="T221" i="19" s="1"/>
  <c r="R220" i="19"/>
  <c r="S220" i="19" s="1"/>
  <c r="T220" i="19" s="1"/>
  <c r="R219" i="19"/>
  <c r="S219" i="19" s="1"/>
  <c r="T219" i="19" s="1"/>
  <c r="R218" i="19"/>
  <c r="S218" i="19" s="1"/>
  <c r="T218" i="19" s="1"/>
  <c r="R217" i="19"/>
  <c r="S217" i="19" s="1"/>
  <c r="T217" i="19" s="1"/>
  <c r="R216" i="19"/>
  <c r="S216" i="19" s="1"/>
  <c r="T216" i="19" s="1"/>
  <c r="R215" i="19"/>
  <c r="S215" i="19" s="1"/>
  <c r="T215" i="19" s="1"/>
  <c r="R214" i="19"/>
  <c r="S214" i="19" s="1"/>
  <c r="T214" i="19" s="1"/>
  <c r="R213" i="19"/>
  <c r="S213" i="19" s="1"/>
  <c r="T213" i="19" s="1"/>
  <c r="R212" i="19"/>
  <c r="S212" i="19" s="1"/>
  <c r="T212" i="19" s="1"/>
  <c r="R211" i="19"/>
  <c r="S211" i="19" s="1"/>
  <c r="T211" i="19" s="1"/>
  <c r="R210" i="19"/>
  <c r="S210" i="19" s="1"/>
  <c r="T210" i="19" s="1"/>
  <c r="R209" i="19"/>
  <c r="S209" i="19" s="1"/>
  <c r="T209" i="19" s="1"/>
  <c r="R208" i="19"/>
  <c r="S208" i="19" s="1"/>
  <c r="T208" i="19" s="1"/>
  <c r="R207" i="19"/>
  <c r="S207" i="19" s="1"/>
  <c r="T207" i="19" s="1"/>
  <c r="R206" i="19"/>
  <c r="S206" i="19" s="1"/>
  <c r="T206" i="19" s="1"/>
  <c r="R205" i="19"/>
  <c r="S205" i="19" s="1"/>
  <c r="T205" i="19" s="1"/>
  <c r="R204" i="19"/>
  <c r="S204" i="19" s="1"/>
  <c r="T204" i="19" s="1"/>
  <c r="R203" i="19"/>
  <c r="S203" i="19" s="1"/>
  <c r="T203" i="19" s="1"/>
  <c r="R202" i="19"/>
  <c r="S202" i="19" s="1"/>
  <c r="T202" i="19" s="1"/>
  <c r="R201" i="19"/>
  <c r="S201" i="19" s="1"/>
  <c r="T201" i="19" s="1"/>
  <c r="R200" i="19"/>
  <c r="S200" i="19" s="1"/>
  <c r="T200" i="19" s="1"/>
  <c r="R199" i="19"/>
  <c r="S199" i="19" s="1"/>
  <c r="T199" i="19" s="1"/>
  <c r="R198" i="19"/>
  <c r="S198" i="19" s="1"/>
  <c r="T198" i="19" s="1"/>
  <c r="R197" i="19"/>
  <c r="S197" i="19" s="1"/>
  <c r="T197" i="19" s="1"/>
  <c r="R196" i="19"/>
  <c r="S196" i="19" s="1"/>
  <c r="T196" i="19" s="1"/>
  <c r="R195" i="19"/>
  <c r="S195" i="19" s="1"/>
  <c r="T195" i="19" s="1"/>
  <c r="R194" i="19"/>
  <c r="S194" i="19" s="1"/>
  <c r="T194" i="19" s="1"/>
  <c r="T193" i="19"/>
  <c r="R193" i="19"/>
  <c r="R192" i="19"/>
  <c r="S192" i="19" s="1"/>
  <c r="T192" i="19" s="1"/>
  <c r="R191" i="19"/>
  <c r="S191" i="19" s="1"/>
  <c r="T191" i="19" s="1"/>
  <c r="R190" i="19"/>
  <c r="S190" i="19" s="1"/>
  <c r="T190" i="19" s="1"/>
  <c r="R189" i="19"/>
  <c r="S189" i="19" s="1"/>
  <c r="T189" i="19" s="1"/>
  <c r="R188" i="19"/>
  <c r="S188" i="19" s="1"/>
  <c r="T188" i="19" s="1"/>
  <c r="R187" i="19"/>
  <c r="S187" i="19" s="1"/>
  <c r="T187" i="19" s="1"/>
  <c r="R186" i="19"/>
  <c r="S186" i="19" s="1"/>
  <c r="T186" i="19" s="1"/>
  <c r="R185" i="19"/>
  <c r="S185" i="19" s="1"/>
  <c r="T185" i="19" s="1"/>
  <c r="R184" i="19"/>
  <c r="S184" i="19" s="1"/>
  <c r="T184" i="19" s="1"/>
  <c r="R183" i="19"/>
  <c r="S183" i="19" s="1"/>
  <c r="T183" i="19" s="1"/>
  <c r="R182" i="19"/>
  <c r="S182" i="19" s="1"/>
  <c r="T182" i="19" s="1"/>
  <c r="R181" i="19"/>
  <c r="S181" i="19" s="1"/>
  <c r="T181" i="19" s="1"/>
  <c r="R180" i="19"/>
  <c r="S180" i="19" s="1"/>
  <c r="T180" i="19" s="1"/>
  <c r="R179" i="19"/>
  <c r="S179" i="19" s="1"/>
  <c r="T179" i="19" s="1"/>
  <c r="R178" i="19"/>
  <c r="S178" i="19" s="1"/>
  <c r="T178" i="19" s="1"/>
  <c r="R177" i="19"/>
  <c r="S177" i="19" s="1"/>
  <c r="T177" i="19" s="1"/>
  <c r="R176" i="19"/>
  <c r="S176" i="19" s="1"/>
  <c r="T176" i="19" s="1"/>
  <c r="R175" i="19"/>
  <c r="S175" i="19" s="1"/>
  <c r="T175" i="19" s="1"/>
  <c r="R174" i="19"/>
  <c r="S174" i="19" s="1"/>
  <c r="T174" i="19" s="1"/>
  <c r="R173" i="19"/>
  <c r="S173" i="19" s="1"/>
  <c r="T173" i="19" s="1"/>
  <c r="R172" i="19"/>
  <c r="S172" i="19" s="1"/>
  <c r="T172" i="19" s="1"/>
  <c r="R171" i="19"/>
  <c r="S171" i="19" s="1"/>
  <c r="T171" i="19" s="1"/>
  <c r="R170" i="19"/>
  <c r="S170" i="19" s="1"/>
  <c r="T170" i="19" s="1"/>
  <c r="R169" i="19"/>
  <c r="S169" i="19" s="1"/>
  <c r="T169" i="19" s="1"/>
  <c r="R168" i="19"/>
  <c r="S168" i="19" s="1"/>
  <c r="T168" i="19" s="1"/>
  <c r="R167" i="19"/>
  <c r="S167" i="19" s="1"/>
  <c r="T167" i="19" s="1"/>
  <c r="R166" i="19"/>
  <c r="S166" i="19" s="1"/>
  <c r="T166" i="19" s="1"/>
  <c r="R165" i="19"/>
  <c r="S165" i="19" s="1"/>
  <c r="T165" i="19" s="1"/>
  <c r="R164" i="19"/>
  <c r="S164" i="19" s="1"/>
  <c r="T164" i="19" s="1"/>
  <c r="R7" i="19"/>
  <c r="S7" i="19" s="1"/>
  <c r="T7" i="19" s="1"/>
  <c r="R163" i="19"/>
  <c r="S163" i="19" s="1"/>
  <c r="T163" i="19" s="1"/>
  <c r="R162" i="19"/>
  <c r="S162" i="19" s="1"/>
  <c r="T162" i="19" s="1"/>
  <c r="R161" i="19"/>
  <c r="S161" i="19" s="1"/>
  <c r="T161" i="19" s="1"/>
  <c r="R160" i="19"/>
  <c r="S160" i="19" s="1"/>
  <c r="T160" i="19" s="1"/>
  <c r="R159" i="19"/>
  <c r="S159" i="19" s="1"/>
  <c r="T159" i="19" s="1"/>
  <c r="R158" i="19"/>
  <c r="S158" i="19" s="1"/>
  <c r="T158" i="19" s="1"/>
  <c r="R157" i="19"/>
  <c r="S157" i="19" s="1"/>
  <c r="T157" i="19" s="1"/>
  <c r="R156" i="19"/>
  <c r="S156" i="19" s="1"/>
  <c r="T156" i="19" s="1"/>
  <c r="R155" i="19"/>
  <c r="S155" i="19" s="1"/>
  <c r="T155" i="19" s="1"/>
  <c r="R154" i="19"/>
  <c r="S154" i="19" s="1"/>
  <c r="T154" i="19" s="1"/>
  <c r="R153" i="19"/>
  <c r="S153" i="19" s="1"/>
  <c r="T153" i="19" s="1"/>
  <c r="R152" i="19"/>
  <c r="S152" i="19" s="1"/>
  <c r="T152" i="19" s="1"/>
  <c r="R151" i="19"/>
  <c r="S151" i="19" s="1"/>
  <c r="T151" i="19" s="1"/>
  <c r="R150" i="19"/>
  <c r="S150" i="19" s="1"/>
  <c r="T150" i="19" s="1"/>
  <c r="R149" i="19"/>
  <c r="S149" i="19" s="1"/>
  <c r="T149" i="19" s="1"/>
  <c r="R148" i="19"/>
  <c r="S148" i="19" s="1"/>
  <c r="T148" i="19" s="1"/>
  <c r="R147" i="19"/>
  <c r="S147" i="19" s="1"/>
  <c r="T147" i="19" s="1"/>
  <c r="R146" i="19"/>
  <c r="S146" i="19" s="1"/>
  <c r="T146" i="19" s="1"/>
  <c r="R145" i="19"/>
  <c r="S145" i="19" s="1"/>
  <c r="T145" i="19" s="1"/>
  <c r="R144" i="19"/>
  <c r="S144" i="19" s="1"/>
  <c r="T144" i="19" s="1"/>
  <c r="R143" i="19"/>
  <c r="S143" i="19" s="1"/>
  <c r="T143" i="19" s="1"/>
  <c r="R142" i="19"/>
  <c r="S142" i="19" s="1"/>
  <c r="T142" i="19" s="1"/>
  <c r="R141" i="19"/>
  <c r="S141" i="19" s="1"/>
  <c r="T141" i="19" s="1"/>
  <c r="R140" i="19"/>
  <c r="S140" i="19" s="1"/>
  <c r="T140" i="19" s="1"/>
  <c r="R139" i="19"/>
  <c r="S139" i="19" s="1"/>
  <c r="T139" i="19" s="1"/>
  <c r="R138" i="19"/>
  <c r="S138" i="19" s="1"/>
  <c r="T138" i="19" s="1"/>
  <c r="R137" i="19"/>
  <c r="S137" i="19" s="1"/>
  <c r="T137" i="19" s="1"/>
  <c r="R136" i="19"/>
  <c r="S136" i="19" s="1"/>
  <c r="T136" i="19" s="1"/>
  <c r="R6" i="19"/>
  <c r="S6" i="19" s="1"/>
  <c r="T6" i="19" s="1"/>
  <c r="T135" i="19"/>
  <c r="R135" i="19"/>
  <c r="R134" i="19"/>
  <c r="S134" i="19" s="1"/>
  <c r="T134" i="19" s="1"/>
  <c r="R133" i="19"/>
  <c r="S133" i="19" s="1"/>
  <c r="T133" i="19" s="1"/>
  <c r="R132" i="19"/>
  <c r="S132" i="19" s="1"/>
  <c r="T132" i="19" s="1"/>
  <c r="R131" i="19"/>
  <c r="S131" i="19" s="1"/>
  <c r="T131" i="19" s="1"/>
  <c r="R130" i="19"/>
  <c r="S130" i="19" s="1"/>
  <c r="T130" i="19" s="1"/>
  <c r="R129" i="19"/>
  <c r="S129" i="19" s="1"/>
  <c r="T129" i="19" s="1"/>
  <c r="R128" i="19"/>
  <c r="S128" i="19" s="1"/>
  <c r="T128" i="19" s="1"/>
  <c r="R127" i="19"/>
  <c r="S127" i="19" s="1"/>
  <c r="T127" i="19" s="1"/>
  <c r="R126" i="19"/>
  <c r="S126" i="19" s="1"/>
  <c r="T126" i="19" s="1"/>
  <c r="R125" i="19"/>
  <c r="S125" i="19" s="1"/>
  <c r="T125" i="19" s="1"/>
  <c r="R124" i="19"/>
  <c r="S124" i="19" s="1"/>
  <c r="T124" i="19" s="1"/>
  <c r="R123" i="19"/>
  <c r="S123" i="19" s="1"/>
  <c r="T123" i="19" s="1"/>
  <c r="R122" i="19"/>
  <c r="S122" i="19" s="1"/>
  <c r="T122" i="19" s="1"/>
  <c r="R121" i="19"/>
  <c r="S121" i="19" s="1"/>
  <c r="T121" i="19" s="1"/>
  <c r="R120" i="19"/>
  <c r="S120" i="19" s="1"/>
  <c r="T120" i="19" s="1"/>
  <c r="R119" i="19"/>
  <c r="S119" i="19" s="1"/>
  <c r="T119" i="19" s="1"/>
  <c r="R118" i="19"/>
  <c r="S118" i="19" s="1"/>
  <c r="T118" i="19" s="1"/>
  <c r="R117" i="19"/>
  <c r="S117" i="19" s="1"/>
  <c r="T117" i="19" s="1"/>
  <c r="R116" i="19"/>
  <c r="S116" i="19" s="1"/>
  <c r="T116" i="19" s="1"/>
  <c r="R115" i="19"/>
  <c r="S115" i="19" s="1"/>
  <c r="T115" i="19" s="1"/>
  <c r="R114" i="19"/>
  <c r="S114" i="19" s="1"/>
  <c r="T114" i="19" s="1"/>
  <c r="R113" i="19"/>
  <c r="S113" i="19" s="1"/>
  <c r="T113" i="19" s="1"/>
  <c r="R112" i="19"/>
  <c r="S112" i="19" s="1"/>
  <c r="T112" i="19" s="1"/>
  <c r="R111" i="19"/>
  <c r="S111" i="19" s="1"/>
  <c r="T111" i="19" s="1"/>
  <c r="R110" i="19"/>
  <c r="S110" i="19" s="1"/>
  <c r="T110" i="19" s="1"/>
  <c r="R5" i="19"/>
  <c r="S5" i="19" s="1"/>
  <c r="T5" i="19" s="1"/>
  <c r="R109" i="19"/>
  <c r="S109" i="19" s="1"/>
  <c r="T109" i="19" s="1"/>
  <c r="R108" i="19"/>
  <c r="S108" i="19" s="1"/>
  <c r="T108" i="19" s="1"/>
  <c r="R107" i="19"/>
  <c r="S107" i="19" s="1"/>
  <c r="T107" i="19" s="1"/>
  <c r="R106" i="19"/>
  <c r="S106" i="19" s="1"/>
  <c r="T106" i="19" s="1"/>
  <c r="R105" i="19"/>
  <c r="S105" i="19" s="1"/>
  <c r="T105" i="19" s="1"/>
  <c r="R104" i="19"/>
  <c r="S104" i="19" s="1"/>
  <c r="T104" i="19" s="1"/>
  <c r="R103" i="19"/>
  <c r="S103" i="19" s="1"/>
  <c r="T103" i="19" s="1"/>
  <c r="R102" i="19"/>
  <c r="S102" i="19" s="1"/>
  <c r="T102" i="19" s="1"/>
  <c r="R101" i="19"/>
  <c r="S101" i="19" s="1"/>
  <c r="T101" i="19" s="1"/>
  <c r="R100" i="19"/>
  <c r="S100" i="19" s="1"/>
  <c r="T100" i="19" s="1"/>
  <c r="R99" i="19"/>
  <c r="S99" i="19" s="1"/>
  <c r="T99" i="19" s="1"/>
  <c r="R98" i="19"/>
  <c r="S98" i="19" s="1"/>
  <c r="T98" i="19" s="1"/>
  <c r="R97" i="19"/>
  <c r="S97" i="19" s="1"/>
  <c r="T97" i="19" s="1"/>
  <c r="R96" i="19"/>
  <c r="S96" i="19" s="1"/>
  <c r="T96" i="19" s="1"/>
  <c r="R95" i="19"/>
  <c r="S95" i="19" s="1"/>
  <c r="T95" i="19" s="1"/>
  <c r="R94" i="19"/>
  <c r="S94" i="19" s="1"/>
  <c r="T94" i="19" s="1"/>
  <c r="R93" i="19"/>
  <c r="S93" i="19" s="1"/>
  <c r="T93" i="19" s="1"/>
  <c r="T92" i="19"/>
  <c r="R92" i="19"/>
  <c r="R91" i="19"/>
  <c r="S91" i="19" s="1"/>
  <c r="T91" i="19" s="1"/>
  <c r="R90" i="19"/>
  <c r="S90" i="19" s="1"/>
  <c r="T90" i="19" s="1"/>
  <c r="R89" i="19"/>
  <c r="S89" i="19" s="1"/>
  <c r="T89" i="19" s="1"/>
  <c r="R4" i="19"/>
  <c r="S4" i="19" s="1"/>
  <c r="T4" i="19" s="1"/>
  <c r="R88" i="19"/>
  <c r="S88" i="19" s="1"/>
  <c r="T88" i="19" s="1"/>
  <c r="R87" i="19"/>
  <c r="S87" i="19" s="1"/>
  <c r="T87" i="19" s="1"/>
  <c r="R86" i="19"/>
  <c r="S86" i="19" s="1"/>
  <c r="T86" i="19" s="1"/>
  <c r="R85" i="19"/>
  <c r="S85" i="19" s="1"/>
  <c r="T85" i="19" s="1"/>
  <c r="R84" i="19"/>
  <c r="S84" i="19" s="1"/>
  <c r="T84" i="19" s="1"/>
  <c r="R83" i="19"/>
  <c r="S83" i="19" s="1"/>
  <c r="T83" i="19" s="1"/>
  <c r="R82" i="19"/>
  <c r="S82" i="19" s="1"/>
  <c r="T82" i="19" s="1"/>
  <c r="R81" i="19"/>
  <c r="S81" i="19" s="1"/>
  <c r="T81" i="19" s="1"/>
  <c r="R80" i="19"/>
  <c r="S80" i="19" s="1"/>
  <c r="T80" i="19" s="1"/>
  <c r="R79" i="19"/>
  <c r="S79" i="19" s="1"/>
  <c r="T79" i="19" s="1"/>
  <c r="R78" i="19"/>
  <c r="S78" i="19" s="1"/>
  <c r="T78" i="19" s="1"/>
  <c r="R77" i="19"/>
  <c r="S77" i="19" s="1"/>
  <c r="T77" i="19" s="1"/>
  <c r="R76" i="19"/>
  <c r="S76" i="19" s="1"/>
  <c r="T76" i="19" s="1"/>
  <c r="R75" i="19"/>
  <c r="S75" i="19" s="1"/>
  <c r="T75" i="19" s="1"/>
  <c r="R74" i="19"/>
  <c r="S74" i="19" s="1"/>
  <c r="T74" i="19" s="1"/>
  <c r="R73" i="19"/>
  <c r="S73" i="19" s="1"/>
  <c r="T73" i="19" s="1"/>
  <c r="R72" i="19"/>
  <c r="S72" i="19" s="1"/>
  <c r="T72" i="19" s="1"/>
  <c r="R71" i="19"/>
  <c r="S71" i="19" s="1"/>
  <c r="T71" i="19" s="1"/>
  <c r="R70" i="19"/>
  <c r="S70" i="19" s="1"/>
  <c r="T70" i="19" s="1"/>
  <c r="R69" i="19"/>
  <c r="S69" i="19" s="1"/>
  <c r="T69" i="19" s="1"/>
  <c r="R68" i="19"/>
  <c r="S68" i="19" s="1"/>
  <c r="T68" i="19" s="1"/>
  <c r="R67" i="19"/>
  <c r="S67" i="19" s="1"/>
  <c r="T67" i="19" s="1"/>
  <c r="R66" i="19"/>
  <c r="S66" i="19" s="1"/>
  <c r="T66" i="19" s="1"/>
  <c r="R65" i="19"/>
  <c r="S65" i="19" s="1"/>
  <c r="T65" i="19" s="1"/>
  <c r="R64" i="19"/>
  <c r="S64" i="19" s="1"/>
  <c r="T64" i="19" s="1"/>
  <c r="R63" i="19"/>
  <c r="S63" i="19" s="1"/>
  <c r="T63" i="19" s="1"/>
  <c r="R62" i="19"/>
  <c r="S62" i="19" s="1"/>
  <c r="T62" i="19" s="1"/>
  <c r="R61" i="19"/>
  <c r="S61" i="19" s="1"/>
  <c r="T61" i="19" s="1"/>
  <c r="R60" i="19"/>
  <c r="S60" i="19" s="1"/>
  <c r="T60" i="19" s="1"/>
  <c r="R59" i="19"/>
  <c r="S59" i="19" s="1"/>
  <c r="T59" i="19" s="1"/>
  <c r="R58" i="19"/>
  <c r="S58" i="19" s="1"/>
  <c r="T58" i="19" s="1"/>
  <c r="R57" i="19"/>
  <c r="S57" i="19" s="1"/>
  <c r="T57" i="19" s="1"/>
  <c r="R56" i="19"/>
  <c r="S56" i="19" s="1"/>
  <c r="T56" i="19" s="1"/>
  <c r="R55" i="19"/>
  <c r="S55" i="19" s="1"/>
  <c r="T55" i="19" s="1"/>
  <c r="R54" i="19"/>
  <c r="S54" i="19" s="1"/>
  <c r="T54" i="19" s="1"/>
  <c r="R3" i="19"/>
  <c r="S3" i="19" s="1"/>
  <c r="T3" i="19" s="1"/>
  <c r="R53" i="19"/>
  <c r="S53" i="19" s="1"/>
  <c r="T53" i="19" s="1"/>
  <c r="R52" i="19"/>
  <c r="S52" i="19" s="1"/>
  <c r="T52" i="19" s="1"/>
  <c r="R51" i="19"/>
  <c r="S51" i="19" s="1"/>
  <c r="T51" i="19" s="1"/>
  <c r="R50" i="19"/>
  <c r="S50" i="19" s="1"/>
  <c r="T50" i="19" s="1"/>
  <c r="R49" i="19"/>
  <c r="S49" i="19" s="1"/>
  <c r="T49" i="19" s="1"/>
  <c r="R48" i="19"/>
  <c r="S48" i="19" s="1"/>
  <c r="T48" i="19" s="1"/>
  <c r="R47" i="19"/>
  <c r="S47" i="19" s="1"/>
  <c r="T47" i="19" s="1"/>
  <c r="R46" i="19"/>
  <c r="S46" i="19" s="1"/>
  <c r="T46" i="19" s="1"/>
  <c r="R45" i="19"/>
  <c r="S45" i="19" s="1"/>
  <c r="T45" i="19" s="1"/>
  <c r="R44" i="19"/>
  <c r="S44" i="19" s="1"/>
  <c r="T44" i="19" s="1"/>
  <c r="R2" i="19"/>
  <c r="S2" i="19" s="1"/>
  <c r="T2" i="19" s="1"/>
  <c r="R43" i="19"/>
  <c r="S43" i="19" s="1"/>
  <c r="T43" i="19" s="1"/>
  <c r="R42" i="19"/>
  <c r="S42" i="19" s="1"/>
  <c r="T42" i="19" s="1"/>
  <c r="R41" i="19"/>
  <c r="S41" i="19" s="1"/>
  <c r="T41" i="19" s="1"/>
  <c r="R40" i="19"/>
  <c r="S40" i="19" s="1"/>
  <c r="T40" i="19" s="1"/>
  <c r="R39" i="19"/>
  <c r="S39" i="19" s="1"/>
  <c r="T39" i="19" s="1"/>
  <c r="R38" i="19"/>
  <c r="S38" i="19" s="1"/>
  <c r="T38" i="19" s="1"/>
  <c r="T37" i="19"/>
  <c r="R37" i="19"/>
  <c r="R36" i="19"/>
  <c r="S36" i="19" s="1"/>
  <c r="T36" i="19" s="1"/>
  <c r="R35" i="19"/>
  <c r="S35" i="19" s="1"/>
  <c r="T35" i="19" s="1"/>
  <c r="R34" i="19"/>
  <c r="S34" i="19" s="1"/>
  <c r="T34" i="19" s="1"/>
  <c r="R33" i="19"/>
  <c r="S33" i="19" s="1"/>
  <c r="T33" i="19" s="1"/>
  <c r="R32" i="19"/>
  <c r="S32" i="19" s="1"/>
  <c r="T32" i="19" s="1"/>
  <c r="R31" i="19"/>
  <c r="S31" i="19" s="1"/>
  <c r="T31" i="19" s="1"/>
  <c r="R30" i="19"/>
  <c r="S30" i="19" s="1"/>
  <c r="T30" i="19" s="1"/>
  <c r="R29" i="19"/>
  <c r="S29" i="19" s="1"/>
  <c r="T29" i="19" s="1"/>
  <c r="R28" i="19"/>
  <c r="S28" i="19" s="1"/>
  <c r="T28" i="19" s="1"/>
  <c r="R27" i="19"/>
  <c r="S27" i="19" s="1"/>
  <c r="T27" i="19" s="1"/>
  <c r="R26" i="19"/>
  <c r="S26" i="19" s="1"/>
  <c r="T26" i="19" s="1"/>
  <c r="R25" i="19"/>
  <c r="S25" i="19" s="1"/>
  <c r="T25" i="19" s="1"/>
  <c r="R24" i="19"/>
  <c r="S24" i="19" s="1"/>
  <c r="T24" i="19" s="1"/>
  <c r="R23" i="19"/>
  <c r="S23" i="19" s="1"/>
  <c r="T23" i="19" s="1"/>
  <c r="R22" i="19"/>
  <c r="S22" i="19" s="1"/>
  <c r="T22" i="19" s="1"/>
  <c r="R21" i="19"/>
  <c r="S21" i="19" s="1"/>
  <c r="T21" i="19" s="1"/>
  <c r="R20" i="19"/>
  <c r="S20" i="19" s="1"/>
  <c r="T20" i="19" s="1"/>
  <c r="R19" i="19"/>
  <c r="S19" i="19" s="1"/>
  <c r="T19" i="19" s="1"/>
  <c r="R18" i="19"/>
  <c r="S18" i="19" s="1"/>
  <c r="T18" i="19" s="1"/>
  <c r="R17" i="19"/>
  <c r="S17" i="19" s="1"/>
  <c r="T17" i="19" s="1"/>
  <c r="I20" i="18"/>
  <c r="H20" i="18"/>
  <c r="G20" i="18"/>
  <c r="F20" i="18"/>
  <c r="E20" i="18"/>
  <c r="D20" i="18"/>
  <c r="P9" i="18"/>
  <c r="P8" i="18"/>
  <c r="P6" i="18"/>
  <c r="P5" i="18"/>
  <c r="P4" i="18"/>
  <c r="P3" i="18"/>
  <c r="D2" i="18"/>
  <c r="E2" i="18" s="1"/>
  <c r="F2" i="18" s="1"/>
  <c r="G2" i="18" s="1"/>
  <c r="H2" i="18" s="1"/>
  <c r="I2" i="18" s="1"/>
  <c r="P10" i="18" l="1"/>
  <c r="I22" i="18"/>
  <c r="D21" i="18"/>
  <c r="F22" i="18"/>
  <c r="F21" i="18"/>
  <c r="D22" i="18"/>
  <c r="P7" i="18"/>
  <c r="P11" i="18"/>
  <c r="E21" i="18"/>
  <c r="I21" i="18"/>
  <c r="E22" i="18"/>
  <c r="G21" i="18" l="1"/>
  <c r="G22" i="18"/>
  <c r="H21" i="18" l="1"/>
  <c r="H22" i="18"/>
</calcChain>
</file>

<file path=xl/sharedStrings.xml><?xml version="1.0" encoding="utf-8"?>
<sst xmlns="http://schemas.openxmlformats.org/spreadsheetml/2006/main" count="8646" uniqueCount="4254">
  <si>
    <t>Photo</t>
  </si>
  <si>
    <t>Agathe</t>
  </si>
  <si>
    <t>ZEBLOUZE</t>
  </si>
  <si>
    <t>Sexe</t>
  </si>
  <si>
    <t>F</t>
  </si>
  <si>
    <t>Prénom</t>
  </si>
  <si>
    <t>NOM</t>
  </si>
  <si>
    <t>Yeux</t>
  </si>
  <si>
    <t>Verts</t>
  </si>
  <si>
    <t>Cheveux</t>
  </si>
  <si>
    <t>Longs
Bruns</t>
  </si>
  <si>
    <t>Longs
Chatins</t>
  </si>
  <si>
    <t>Tenue</t>
  </si>
  <si>
    <t>Veste
verte</t>
  </si>
  <si>
    <t>Age</t>
  </si>
  <si>
    <t xml:space="preserve">Sarah </t>
  </si>
  <si>
    <t>Bleus</t>
  </si>
  <si>
    <t>Mi-longs
Bruns</t>
  </si>
  <si>
    <t>Foulard
Noir</t>
  </si>
  <si>
    <t>Abel-Yves</t>
  </si>
  <si>
    <t>AKENFLY</t>
  </si>
  <si>
    <t>M</t>
  </si>
  <si>
    <t>Noirs</t>
  </si>
  <si>
    <t>Type</t>
  </si>
  <si>
    <t>Européen</t>
  </si>
  <si>
    <t>Africain</t>
  </si>
  <si>
    <t>Courts
Bruns</t>
  </si>
  <si>
    <t>Costume
Bleu</t>
  </si>
  <si>
    <t>Cécile</t>
  </si>
  <si>
    <t>ANCIEUX</t>
  </si>
  <si>
    <t>Marrons</t>
  </si>
  <si>
    <t>Tailleur
Gris</t>
  </si>
  <si>
    <t>Fanny</t>
  </si>
  <si>
    <t>AUBART</t>
  </si>
  <si>
    <t>Robe
rose</t>
  </si>
  <si>
    <t>Ashley</t>
  </si>
  <si>
    <t>MENU</t>
  </si>
  <si>
    <t>Jeans
Bleus</t>
  </si>
  <si>
    <t>Sandra</t>
  </si>
  <si>
    <t>MATISEY</t>
  </si>
  <si>
    <t>Robe
bleue</t>
  </si>
  <si>
    <t>Laure</t>
  </si>
  <si>
    <t>Courts
Chatins</t>
  </si>
  <si>
    <t>Tailleur
rose</t>
  </si>
  <si>
    <t>Kim</t>
  </si>
  <si>
    <t>HAID</t>
  </si>
  <si>
    <t>Mi-longs
Blonds</t>
  </si>
  <si>
    <t>Gillet
vert</t>
  </si>
  <si>
    <t>Maily</t>
  </si>
  <si>
    <t>MELO</t>
  </si>
  <si>
    <t>Chemise
verte</t>
  </si>
  <si>
    <t>Lara</t>
  </si>
  <si>
    <t>Mi-longs
Chatins</t>
  </si>
  <si>
    <t>Inès</t>
  </si>
  <si>
    <t>PLIQUET</t>
  </si>
  <si>
    <t>Robe
verte</t>
  </si>
  <si>
    <t>Amanda</t>
  </si>
  <si>
    <t>PAYAIS</t>
  </si>
  <si>
    <t>Robe
Bordeaux</t>
  </si>
  <si>
    <t>Dexter</t>
  </si>
  <si>
    <t>RITAY</t>
  </si>
  <si>
    <t>Manuel</t>
  </si>
  <si>
    <t>PEDEHEF</t>
  </si>
  <si>
    <t>T Shirt
noir</t>
  </si>
  <si>
    <t>Courts
Roux</t>
  </si>
  <si>
    <t>T Shirt
marron</t>
  </si>
  <si>
    <t>Jérémy</t>
  </si>
  <si>
    <t>Héléna</t>
  </si>
  <si>
    <t>Robe
noire</t>
  </si>
  <si>
    <t>Rachel</t>
  </si>
  <si>
    <t>AIME</t>
  </si>
  <si>
    <t>Tailleur
Bleu</t>
  </si>
  <si>
    <t>Maud</t>
  </si>
  <si>
    <t>HIC</t>
  </si>
  <si>
    <t>T Shirt
Blanc</t>
  </si>
  <si>
    <t>Phébée</t>
  </si>
  <si>
    <t>NATENCION</t>
  </si>
  <si>
    <t>Veste
Beige</t>
  </si>
  <si>
    <t>Flora</t>
  </si>
  <si>
    <t>OFFRIR</t>
  </si>
  <si>
    <t>Raoul</t>
  </si>
  <si>
    <t>MAPOOL</t>
  </si>
  <si>
    <t>Costume
vert</t>
  </si>
  <si>
    <t>Savana</t>
  </si>
  <si>
    <t>TOUVA</t>
  </si>
  <si>
    <t>Veste
Rouge</t>
  </si>
  <si>
    <t>Delphine</t>
  </si>
  <si>
    <t>LAMEL</t>
  </si>
  <si>
    <t>Tatsuro</t>
  </si>
  <si>
    <t>TARO</t>
  </si>
  <si>
    <t>Costume
Orange</t>
  </si>
  <si>
    <t>Asiatique</t>
  </si>
  <si>
    <t>Iliès</t>
  </si>
  <si>
    <t>DESPLUMES</t>
  </si>
  <si>
    <t>Youcef</t>
  </si>
  <si>
    <t>MAILLAF</t>
  </si>
  <si>
    <t>Costume
marron</t>
  </si>
  <si>
    <t>Yvon</t>
  </si>
  <si>
    <t>PABIEN</t>
  </si>
  <si>
    <t>Costume
bleu</t>
  </si>
  <si>
    <t>Najah</t>
  </si>
  <si>
    <t>LINDIENE</t>
  </si>
  <si>
    <t>Chemise
noire</t>
  </si>
  <si>
    <t>Mi-longs
Roux</t>
  </si>
  <si>
    <t>Valérie</t>
  </si>
  <si>
    <t>DICULISEZ</t>
  </si>
  <si>
    <t>T Shirt
Mauve</t>
  </si>
  <si>
    <t>Claire</t>
  </si>
  <si>
    <t>OBSCUR</t>
  </si>
  <si>
    <t>Mi-longs
bruns</t>
  </si>
  <si>
    <t>Gillet
Marron</t>
  </si>
  <si>
    <t>Bruno</t>
  </si>
  <si>
    <t>DAJIN</t>
  </si>
  <si>
    <t>Costume
rayé</t>
  </si>
  <si>
    <t>Djémila</t>
  </si>
  <si>
    <t>CLAIWEP</t>
  </si>
  <si>
    <t>Gris</t>
  </si>
  <si>
    <t>Pull
rouge</t>
  </si>
  <si>
    <t>BAJOIE</t>
  </si>
  <si>
    <t>TEILLE</t>
  </si>
  <si>
    <t>Youenn</t>
  </si>
  <si>
    <t>DAYE</t>
  </si>
  <si>
    <t>Maïa</t>
  </si>
  <si>
    <t>PARTIR</t>
  </si>
  <si>
    <t>Félicie</t>
  </si>
  <si>
    <t>OSSI</t>
  </si>
  <si>
    <t>Gilet
vert</t>
  </si>
  <si>
    <t>Eddy</t>
  </si>
  <si>
    <t>FILS</t>
  </si>
  <si>
    <t>Blouzon
Noir</t>
  </si>
  <si>
    <t>Maurice</t>
  </si>
  <si>
    <t>TOUMEUTCHE</t>
  </si>
  <si>
    <t>TUREL</t>
  </si>
  <si>
    <t>Paula</t>
  </si>
  <si>
    <t>ROHID</t>
  </si>
  <si>
    <t>Robe
Rouge</t>
  </si>
  <si>
    <t>Seki</t>
  </si>
  <si>
    <t>KIDISA</t>
  </si>
  <si>
    <t>Asad</t>
  </si>
  <si>
    <t>Pull
blanc</t>
  </si>
  <si>
    <t>EHSHIR</t>
  </si>
  <si>
    <t>Eva</t>
  </si>
  <si>
    <t>NOUHI</t>
  </si>
  <si>
    <t>bleus</t>
  </si>
  <si>
    <t>Mélanie</t>
  </si>
  <si>
    <t>ZETOFRAY</t>
  </si>
  <si>
    <t>Pull
Rayé vert</t>
  </si>
  <si>
    <t>D'ESTY</t>
  </si>
  <si>
    <t>Longs
chatins</t>
  </si>
  <si>
    <t>Cathy</t>
  </si>
  <si>
    <t>PENFLAM</t>
  </si>
  <si>
    <t>Chemise
jaune</t>
  </si>
  <si>
    <t>Jacques</t>
  </si>
  <si>
    <t>POTE</t>
  </si>
  <si>
    <t>Costume
Noir</t>
  </si>
  <si>
    <t>Lunettes</t>
  </si>
  <si>
    <t>non</t>
  </si>
  <si>
    <t>oui</t>
  </si>
  <si>
    <t>Rémy</t>
  </si>
  <si>
    <t>NISSENS</t>
  </si>
  <si>
    <t>Veste
rouge</t>
  </si>
  <si>
    <t>Maïté</t>
  </si>
  <si>
    <t>LORYS RICH</t>
  </si>
  <si>
    <t>Longs
bruns</t>
  </si>
  <si>
    <t>Robe
orange</t>
  </si>
  <si>
    <t>Paco</t>
  </si>
  <si>
    <t>TISON</t>
  </si>
  <si>
    <t>Courts
bruns</t>
  </si>
  <si>
    <t>veste
bleue</t>
  </si>
  <si>
    <t>Veste
Noire</t>
  </si>
  <si>
    <t>Table</t>
  </si>
  <si>
    <t>Lilas</t>
  </si>
  <si>
    <t>Safran</t>
  </si>
  <si>
    <t>Nacarat</t>
  </si>
  <si>
    <t>Sépia</t>
  </si>
  <si>
    <t>Barbeau</t>
  </si>
  <si>
    <t>Grège</t>
  </si>
  <si>
    <t>Sheila</t>
  </si>
  <si>
    <t>A</t>
  </si>
  <si>
    <t>D</t>
  </si>
  <si>
    <t>N</t>
  </si>
  <si>
    <t>B</t>
  </si>
  <si>
    <t>R</t>
  </si>
  <si>
    <t>I</t>
  </si>
  <si>
    <t>C</t>
  </si>
  <si>
    <t>L</t>
  </si>
  <si>
    <t>K</t>
  </si>
  <si>
    <t>XL2007</t>
  </si>
  <si>
    <t>départ</t>
  </si>
  <si>
    <t>EP331</t>
  </si>
  <si>
    <t>FT200485</t>
  </si>
  <si>
    <t>S707070</t>
  </si>
  <si>
    <t>VAL230685</t>
  </si>
  <si>
    <t>CLX160</t>
  </si>
  <si>
    <t>CLX1048576</t>
  </si>
  <si>
    <t>A1</t>
  </si>
  <si>
    <t>KAR101988</t>
  </si>
  <si>
    <t>XFD1048576</t>
  </si>
  <si>
    <t>QUI12440</t>
  </si>
  <si>
    <t>Mehmet</t>
  </si>
  <si>
    <t>Chemise
rose</t>
  </si>
  <si>
    <t>Chemise
blanche</t>
  </si>
  <si>
    <t>Kimberlay</t>
  </si>
  <si>
    <t>TARTIN'S</t>
  </si>
  <si>
    <t>Veste
Grise</t>
  </si>
  <si>
    <t>Filiale</t>
  </si>
  <si>
    <t>Ninon</t>
  </si>
  <si>
    <t>NIHOUI</t>
  </si>
  <si>
    <t>Relations publiques</t>
  </si>
  <si>
    <t>Actionnaire</t>
  </si>
  <si>
    <t>LACLEEM</t>
  </si>
  <si>
    <t>Jacqueline</t>
  </si>
  <si>
    <t>DESIEUX</t>
  </si>
  <si>
    <t>Turiko</t>
  </si>
  <si>
    <t>KAHUÏFO</t>
  </si>
  <si>
    <t>Polo
Rouge</t>
  </si>
  <si>
    <t>Pull
Gris</t>
  </si>
  <si>
    <t>Statut</t>
  </si>
  <si>
    <t>Traducteur interprète</t>
  </si>
  <si>
    <t>Assistante de direction</t>
  </si>
  <si>
    <t>Directeur Financier</t>
  </si>
  <si>
    <t>Responsable Com</t>
  </si>
  <si>
    <t>Responsable technique</t>
  </si>
  <si>
    <t>Assistante commerciale</t>
  </si>
  <si>
    <t>Assistante de Direction</t>
  </si>
  <si>
    <t>Président Directeur Adjoint</t>
  </si>
  <si>
    <t>Animatrice commerciale</t>
  </si>
  <si>
    <t>Directeur France</t>
  </si>
  <si>
    <t>Assistante comptable</t>
  </si>
  <si>
    <t>Directeur Japon</t>
  </si>
  <si>
    <t>Traductrice interprète</t>
  </si>
  <si>
    <t>Assistant informatique</t>
  </si>
  <si>
    <t>Directeur informatique</t>
  </si>
  <si>
    <t>Directrice Royaume Uni</t>
  </si>
  <si>
    <t>Assistante Marketing</t>
  </si>
  <si>
    <t>Directrice Marketing</t>
  </si>
  <si>
    <t>Directrice Canada</t>
  </si>
  <si>
    <t>Responsable logistique</t>
  </si>
  <si>
    <t>Assistant logistique</t>
  </si>
  <si>
    <t>Assistante marketing stagiaire</t>
  </si>
  <si>
    <t>Lowell</t>
  </si>
  <si>
    <t>HAYFRESH</t>
  </si>
  <si>
    <t>John</t>
  </si>
  <si>
    <t>VEEF</t>
  </si>
  <si>
    <t>Chemise
Rayée
Bleue</t>
  </si>
  <si>
    <t>T Shirt
Rayé
Orange</t>
  </si>
  <si>
    <t>T Shirt
Rayé
marron</t>
  </si>
  <si>
    <t>T Shirt
Rayé
Bleu</t>
  </si>
  <si>
    <t>Matt</t>
  </si>
  <si>
    <t>HELO</t>
  </si>
  <si>
    <t>Cariboo City</t>
  </si>
  <si>
    <t>Coudtah
Town</t>
  </si>
  <si>
    <t>Le Bled
Paumé</t>
  </si>
  <si>
    <t xml:space="preserve">Ousakaï
</t>
  </si>
  <si>
    <t>Saymoad
Harbor</t>
  </si>
  <si>
    <t>Mia</t>
  </si>
  <si>
    <t>MORE</t>
  </si>
  <si>
    <t>Longs
Roux</t>
  </si>
  <si>
    <t>Langues</t>
  </si>
  <si>
    <r>
      <rPr>
        <sz val="11"/>
        <color rgb="FF0000FF"/>
        <rFont val="Calibri"/>
        <family val="2"/>
        <scheme val="minor"/>
      </rPr>
      <t>Français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FF0000"/>
        <rFont val="Calibri"/>
        <family val="2"/>
        <scheme val="minor"/>
      </rPr>
      <t>Anglais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008000"/>
        <rFont val="Calibri"/>
        <family val="2"/>
        <scheme val="minor"/>
      </rPr>
      <t>Espagnol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theme="9" tint="-0.249977111117893"/>
        <rFont val="Calibri"/>
        <family val="2"/>
        <scheme val="minor"/>
      </rPr>
      <t>Japonais</t>
    </r>
  </si>
  <si>
    <r>
      <rPr>
        <sz val="11"/>
        <color rgb="FF0000FF"/>
        <rFont val="Calibri"/>
        <family val="2"/>
        <scheme val="minor"/>
      </rPr>
      <t>Français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FF0000"/>
        <rFont val="Calibri"/>
        <family val="2"/>
        <scheme val="minor"/>
      </rPr>
      <t>Anglais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008000"/>
        <rFont val="Calibri"/>
        <family val="2"/>
        <scheme val="minor"/>
      </rPr>
      <t>Espagnol</t>
    </r>
  </si>
  <si>
    <r>
      <rPr>
        <sz val="11"/>
        <color rgb="FF0000FF"/>
        <rFont val="Calibri"/>
        <family val="2"/>
        <scheme val="minor"/>
      </rPr>
      <t>Français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FF0000"/>
        <rFont val="Calibri"/>
        <family val="2"/>
        <scheme val="minor"/>
      </rPr>
      <t>Anglais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theme="9" tint="-0.249977111117893"/>
        <rFont val="Calibri"/>
        <family val="2"/>
        <scheme val="minor"/>
      </rPr>
      <t>Japonais</t>
    </r>
  </si>
  <si>
    <r>
      <rPr>
        <sz val="11"/>
        <color rgb="FF0000FF"/>
        <rFont val="Calibri"/>
        <family val="2"/>
        <scheme val="minor"/>
      </rPr>
      <t>Français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FF0000"/>
        <rFont val="Calibri"/>
        <family val="2"/>
        <scheme val="minor"/>
      </rPr>
      <t>Anglais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008000"/>
        <rFont val="Calibri"/>
        <family val="2"/>
        <scheme val="minor"/>
      </rPr>
      <t/>
    </r>
  </si>
  <si>
    <r>
      <rPr>
        <sz val="11"/>
        <color rgb="FFFF0000"/>
        <rFont val="Calibri"/>
        <family val="2"/>
        <scheme val="minor"/>
      </rPr>
      <t>Anglais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008000"/>
        <rFont val="Calibri"/>
        <family val="2"/>
        <scheme val="minor"/>
      </rPr>
      <t/>
    </r>
  </si>
  <si>
    <r>
      <rPr>
        <sz val="11"/>
        <color rgb="FFFF0000"/>
        <rFont val="Calibri"/>
        <family val="2"/>
        <scheme val="minor"/>
      </rPr>
      <t>Anglais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008000"/>
        <rFont val="Calibri"/>
        <family val="2"/>
        <scheme val="minor"/>
      </rPr>
      <t>Espagnol</t>
    </r>
  </si>
  <si>
    <r>
      <rPr>
        <sz val="11"/>
        <color rgb="FFFF0000"/>
        <rFont val="Calibri"/>
        <family val="2"/>
        <scheme val="minor"/>
      </rPr>
      <t>Anglais</t>
    </r>
    <r>
      <rPr>
        <sz val="11"/>
        <color rgb="FF008000"/>
        <rFont val="Calibri"/>
        <family val="2"/>
        <scheme val="minor"/>
      </rPr>
      <t/>
    </r>
  </si>
  <si>
    <r>
      <rPr>
        <sz val="11"/>
        <color rgb="FF0000FF"/>
        <rFont val="Calibri"/>
        <family val="2"/>
        <scheme val="minor"/>
      </rPr>
      <t>Français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FF0000"/>
        <rFont val="Calibri"/>
        <family val="2"/>
        <scheme val="minor"/>
      </rPr>
      <t>Anglais</t>
    </r>
    <r>
      <rPr>
        <sz val="11"/>
        <color rgb="FF008000"/>
        <rFont val="Calibri"/>
        <family val="2"/>
        <scheme val="minor"/>
      </rPr>
      <t/>
    </r>
  </si>
  <si>
    <r>
      <rPr>
        <sz val="11"/>
        <color rgb="FFFF0000"/>
        <rFont val="Calibri"/>
        <family val="2"/>
        <scheme val="minor"/>
      </rPr>
      <t>Anglais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theme="9" tint="-0.249977111117893"/>
        <rFont val="Calibri"/>
        <family val="2"/>
        <scheme val="minor"/>
      </rPr>
      <t>Japonais</t>
    </r>
  </si>
  <si>
    <r>
      <rPr>
        <sz val="11"/>
        <color rgb="FF0000FF"/>
        <rFont val="Calibri"/>
        <family val="2"/>
        <scheme val="minor"/>
      </rPr>
      <t>Français</t>
    </r>
    <r>
      <rPr>
        <sz val="11"/>
        <color rgb="FFFF0000"/>
        <rFont val="Calibri"/>
        <family val="2"/>
        <scheme val="minor"/>
      </rPr>
      <t/>
    </r>
  </si>
  <si>
    <r>
      <rPr>
        <sz val="11"/>
        <color rgb="FF0000FF"/>
        <rFont val="Calibri"/>
        <family val="2"/>
        <scheme val="minor"/>
      </rPr>
      <t>Français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theme="9" tint="-0.249977111117893"/>
        <rFont val="Calibri"/>
        <family val="2"/>
        <scheme val="minor"/>
      </rPr>
      <t>Japonais</t>
    </r>
  </si>
  <si>
    <r>
      <rPr>
        <sz val="11"/>
        <color rgb="FF0000FF"/>
        <rFont val="Calibri"/>
        <family val="2"/>
        <scheme val="minor"/>
      </rPr>
      <t>Français</t>
    </r>
    <r>
      <rPr>
        <sz val="11"/>
        <color theme="1"/>
        <rFont val="Calibri"/>
        <family val="2"/>
        <scheme val="minor"/>
      </rPr>
      <t/>
    </r>
  </si>
  <si>
    <r>
      <rPr>
        <sz val="11"/>
        <color rgb="FF0000FF"/>
        <rFont val="Calibri"/>
        <family val="2"/>
        <scheme val="minor"/>
      </rPr>
      <t>Français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FF0000"/>
        <rFont val="Calibri"/>
        <family val="2"/>
        <scheme val="minor"/>
      </rPr>
      <t>Anglais</t>
    </r>
    <r>
      <rPr>
        <sz val="11"/>
        <color theme="1"/>
        <rFont val="Calibri"/>
        <family val="2"/>
        <scheme val="minor"/>
      </rPr>
      <t/>
    </r>
  </si>
  <si>
    <r>
      <rPr>
        <sz val="11"/>
        <color rgb="FFFF0000"/>
        <rFont val="Calibri"/>
        <family val="2"/>
        <scheme val="minor"/>
      </rPr>
      <t>Anglais</t>
    </r>
    <r>
      <rPr>
        <sz val="11"/>
        <color theme="1"/>
        <rFont val="Calibri"/>
        <family val="2"/>
        <scheme val="minor"/>
      </rPr>
      <t/>
    </r>
  </si>
  <si>
    <t>Carla</t>
  </si>
  <si>
    <t>JAPTICARO</t>
  </si>
  <si>
    <r>
      <rPr>
        <sz val="11"/>
        <color rgb="FF0000FF"/>
        <rFont val="Calibri"/>
        <family val="2"/>
        <scheme val="minor"/>
      </rPr>
      <t>Français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008000"/>
        <rFont val="Calibri"/>
        <family val="2"/>
        <scheme val="minor"/>
      </rPr>
      <t>Espagnol</t>
    </r>
  </si>
  <si>
    <t>Robe
Bleue</t>
  </si>
  <si>
    <t>Chemise
Rayée
Orange</t>
  </si>
  <si>
    <t>MADER SEO</t>
  </si>
  <si>
    <t>Alejandro</t>
  </si>
  <si>
    <t>Directeur Espagne</t>
  </si>
  <si>
    <t>Ramon</t>
  </si>
  <si>
    <t>AVENLIVER</t>
  </si>
  <si>
    <t>Directeur USA</t>
  </si>
  <si>
    <t>Abib</t>
  </si>
  <si>
    <t>OPELOULA</t>
  </si>
  <si>
    <t>Président Directeur Général</t>
  </si>
  <si>
    <t>Costume
Rouge</t>
  </si>
  <si>
    <t>Mi-Longs
Chatins</t>
  </si>
  <si>
    <t>COURCIS</t>
  </si>
  <si>
    <t>Pepito</t>
  </si>
  <si>
    <t>MICORAZON</t>
  </si>
  <si>
    <t>Polo Noir</t>
  </si>
  <si>
    <t>T-Shirt Blanc</t>
  </si>
  <si>
    <t>Assistant Marketing</t>
  </si>
  <si>
    <t>Assistante commerciale stagiaire</t>
  </si>
  <si>
    <t>Anna</t>
  </si>
  <si>
    <t>PADPEZ</t>
  </si>
  <si>
    <t>Longs Blonds</t>
  </si>
  <si>
    <t>Robe Verte</t>
  </si>
  <si>
    <t>Arlette</t>
  </si>
  <si>
    <t>DAVIDSON</t>
  </si>
  <si>
    <t>Puerte
Les Tocad</t>
  </si>
  <si>
    <t>Chemise Rose</t>
  </si>
  <si>
    <t>Mercédes</t>
  </si>
  <si>
    <t>CECHERO</t>
  </si>
  <si>
    <t>Longs Bruns</t>
  </si>
  <si>
    <t>TELUNET</t>
  </si>
  <si>
    <t>Linda</t>
  </si>
  <si>
    <t>RIVET</t>
  </si>
  <si>
    <r>
      <rPr>
        <b/>
        <sz val="16"/>
        <color rgb="FFFFFF00"/>
        <rFont val="Webdings"/>
        <family val="1"/>
        <charset val="2"/>
      </rPr>
      <t>J</t>
    </r>
    <r>
      <rPr>
        <b/>
        <sz val="16"/>
        <color rgb="FFFFFF00"/>
        <rFont val="Calibri"/>
        <family val="2"/>
        <scheme val="minor"/>
      </rPr>
      <t xml:space="preserve">   </t>
    </r>
    <r>
      <rPr>
        <b/>
        <sz val="18"/>
        <color rgb="FFFFFF00"/>
        <rFont val="Calibri"/>
        <family val="2"/>
        <scheme val="minor"/>
      </rPr>
      <t>Conforamoi</t>
    </r>
  </si>
  <si>
    <t>DMT moyenne</t>
  </si>
  <si>
    <t xml:space="preserve"> Equipe de Kamel</t>
  </si>
  <si>
    <t>Nom</t>
  </si>
  <si>
    <t>Moy. CC</t>
  </si>
  <si>
    <t>Meil. DMT</t>
  </si>
  <si>
    <t>Ecart à DMTG :</t>
  </si>
  <si>
    <t>ALATETE</t>
  </si>
  <si>
    <t>Djémal</t>
  </si>
  <si>
    <t>Day Off</t>
  </si>
  <si>
    <t>CHURPRIGE</t>
  </si>
  <si>
    <t>EUFILING</t>
  </si>
  <si>
    <t>LASAUVETTE</t>
  </si>
  <si>
    <t>Venda</t>
  </si>
  <si>
    <t>MONPUL</t>
  </si>
  <si>
    <t>Jean-Phil</t>
  </si>
  <si>
    <t>PAHUNE</t>
  </si>
  <si>
    <t>Jean-Lou</t>
  </si>
  <si>
    <t>QUIROUL</t>
  </si>
  <si>
    <t>Pierre</t>
  </si>
  <si>
    <t>SONBRISET</t>
  </si>
  <si>
    <t>Amélien</t>
  </si>
  <si>
    <t>TOON</t>
  </si>
  <si>
    <t>Guy</t>
  </si>
  <si>
    <t>Moyenne jour :</t>
  </si>
  <si>
    <t>DMTG :</t>
  </si>
  <si>
    <t xml:space="preserve">DMTG </t>
  </si>
  <si>
    <t>Meilleure DMT :</t>
  </si>
  <si>
    <t>Nb CC en prod. :</t>
  </si>
  <si>
    <t>Nb Day Off :</t>
  </si>
  <si>
    <t>Civilité</t>
  </si>
  <si>
    <t>adresse</t>
  </si>
  <si>
    <t>CP</t>
  </si>
  <si>
    <t>Ville</t>
  </si>
  <si>
    <t>téléphone</t>
  </si>
  <si>
    <t>DateNaiss</t>
  </si>
  <si>
    <t>MailPerso</t>
  </si>
  <si>
    <t>VilleNaiss</t>
  </si>
  <si>
    <t>NumInsee</t>
  </si>
  <si>
    <t>Projet</t>
  </si>
  <si>
    <t>Fonction</t>
  </si>
  <si>
    <t>Embauche</t>
  </si>
  <si>
    <t>Manager</t>
  </si>
  <si>
    <t>MailPro</t>
  </si>
  <si>
    <t>NbMois</t>
  </si>
  <si>
    <t>Coef</t>
  </si>
  <si>
    <t>SalaireBase</t>
  </si>
  <si>
    <t>ABBA</t>
  </si>
  <si>
    <t>Barthe</t>
  </si>
  <si>
    <t>10,  rue Scheda Beille</t>
  </si>
  <si>
    <t>Taries-Les-Sources</t>
  </si>
  <si>
    <t>097 431 848</t>
  </si>
  <si>
    <t>abba@cest.net</t>
  </si>
  <si>
    <t>Fauchés Les Blés (97)</t>
  </si>
  <si>
    <t>1 811297 567851 94</t>
  </si>
  <si>
    <t>Conforamoi</t>
  </si>
  <si>
    <t>Chargé(e) de Clientèle</t>
  </si>
  <si>
    <t>Valérie DICULIZET</t>
  </si>
  <si>
    <t>babba@conforamoi.fr</t>
  </si>
  <si>
    <t>Mme</t>
  </si>
  <si>
    <t>ABIENT</t>
  </si>
  <si>
    <t>Eve</t>
  </si>
  <si>
    <t>14,  impasse De Serrurier</t>
  </si>
  <si>
    <t>097 717 135</t>
  </si>
  <si>
    <t>evabient@trop.tu</t>
  </si>
  <si>
    <t>Le Trou Perdu (97)</t>
  </si>
  <si>
    <t>2 921297 728201 73</t>
  </si>
  <si>
    <t>Nid D'As</t>
  </si>
  <si>
    <t>Djemila CLEWAIP</t>
  </si>
  <si>
    <t>eabient@niddas.fr</t>
  </si>
  <si>
    <t>ACKENFLY</t>
  </si>
  <si>
    <t>12 Ter,  rue du Pont Troué</t>
  </si>
  <si>
    <t>Villeneuve-Sur-Vieille</t>
  </si>
  <si>
    <t>097 451 884</t>
  </si>
  <si>
    <t>abel-yvesackenfly@trop.tu</t>
  </si>
  <si>
    <t>Laid Le Hameau (98)</t>
  </si>
  <si>
    <t>1 791298 559771 84</t>
  </si>
  <si>
    <t>Formateur / Coach</t>
  </si>
  <si>
    <t>Gédéon TEUZMANIE</t>
  </si>
  <si>
    <t>aackenfly@conforamoi.fr</t>
  </si>
  <si>
    <t>ACPOURLHUI</t>
  </si>
  <si>
    <t>Yann</t>
  </si>
  <si>
    <t>8,  place Maëlle Ceday</t>
  </si>
  <si>
    <t>097 190 919</t>
  </si>
  <si>
    <t>acpourlhui@jai.vu</t>
  </si>
  <si>
    <t>1 931298 501663 65</t>
  </si>
  <si>
    <t>Camille HONNETE</t>
  </si>
  <si>
    <t>yacpourlh@niddas.fr</t>
  </si>
  <si>
    <t>AHI VOIRCLERE</t>
  </si>
  <si>
    <t>Amédée</t>
  </si>
  <si>
    <t>10,  plage D'Eva Lheur</t>
  </si>
  <si>
    <t>La Cale Sèche</t>
  </si>
  <si>
    <t>097 327 131</t>
  </si>
  <si>
    <t>amedeahi@cest.net</t>
  </si>
  <si>
    <t>Pic le Venteux (98)</t>
  </si>
  <si>
    <t>1 691298 823772 89</t>
  </si>
  <si>
    <t>Maria JEDAMOUR</t>
  </si>
  <si>
    <t>aahivoir@conforamoi.fr</t>
  </si>
  <si>
    <t>AHORDUR</t>
  </si>
  <si>
    <t>Ben</t>
  </si>
  <si>
    <t>15 Ter,  Impasse Tisan Terass</t>
  </si>
  <si>
    <t>097 378 030</t>
  </si>
  <si>
    <t>benahordur@cest.net</t>
  </si>
  <si>
    <t>Port L'Eau Douce (98)</t>
  </si>
  <si>
    <t>1 781298 767657 53</t>
  </si>
  <si>
    <t>Freeze Mobile</t>
  </si>
  <si>
    <t>Rachel AIME</t>
  </si>
  <si>
    <t>bahordur@freezemobile.fr</t>
  </si>
  <si>
    <t>AIBROFIT</t>
  </si>
  <si>
    <t>Berthe</t>
  </si>
  <si>
    <t>20,  Quai Steeve Heutoix</t>
  </si>
  <si>
    <t>Port L'Eau Douce</t>
  </si>
  <si>
    <t>098 105 084</t>
  </si>
  <si>
    <t>aibrofit@cest.net</t>
  </si>
  <si>
    <t>2 891298 122543 27</t>
  </si>
  <si>
    <t>Pic Assiettes</t>
  </si>
  <si>
    <t>Loeva BOUILLIR</t>
  </si>
  <si>
    <t>baibrofit@picassiettes.fr</t>
  </si>
  <si>
    <t>Mlle</t>
  </si>
  <si>
    <t>AICOURTOIS</t>
  </si>
  <si>
    <t>Paulie</t>
  </si>
  <si>
    <t>27,  rue du Pont Troué</t>
  </si>
  <si>
    <t>097 555 626</t>
  </si>
  <si>
    <t>paulie_jolie@trop.tu</t>
  </si>
  <si>
    <t>2 591298 824875 84</t>
  </si>
  <si>
    <t>Angélique KID</t>
  </si>
  <si>
    <t>paicourto@conforamoi.fr</t>
  </si>
  <si>
    <t>AIGROSSI</t>
  </si>
  <si>
    <t>Melvin</t>
  </si>
  <si>
    <t>24,  Cours Sedan D'Hurance</t>
  </si>
  <si>
    <t>097 397 182</t>
  </si>
  <si>
    <t>aigrossi@jai.vu</t>
  </si>
  <si>
    <t>1 611298 212185 31</t>
  </si>
  <si>
    <t>Lucie FAIR</t>
  </si>
  <si>
    <t>maigrossi@freezemobile.fr</t>
  </si>
  <si>
    <t>AIJENESSE</t>
  </si>
  <si>
    <t>42,  rue de l'Eglise Athée</t>
  </si>
  <si>
    <t>097 857 958</t>
  </si>
  <si>
    <t>raijenesse@cest.net</t>
  </si>
  <si>
    <t>1 931298 100583 32</t>
  </si>
  <si>
    <t>Banque des Ruinais</t>
  </si>
  <si>
    <t>Maud CAMBRONE</t>
  </si>
  <si>
    <t>raijeness@banquedesruinais.fr</t>
  </si>
  <si>
    <t>10,  rue Dulcinée Mamuhet</t>
  </si>
  <si>
    <t>097 391 198</t>
  </si>
  <si>
    <t>rachelaime@cest.net</t>
  </si>
  <si>
    <t>2 841297 894546 10</t>
  </si>
  <si>
    <t>Superviseur</t>
  </si>
  <si>
    <t>Irène ANDEZ POTE</t>
  </si>
  <si>
    <t>raime@freezemobile.fr</t>
  </si>
  <si>
    <t>AISE</t>
  </si>
  <si>
    <t>Jane</t>
  </si>
  <si>
    <t>52,  rue Dulcinée Mamuhet</t>
  </si>
  <si>
    <t>097 766 901</t>
  </si>
  <si>
    <t>jaise@jai.vu</t>
  </si>
  <si>
    <t>Corbeaux-Le-Desert (97)</t>
  </si>
  <si>
    <t>2 841297 544163 91</t>
  </si>
  <si>
    <t>Pacôme ILFO</t>
  </si>
  <si>
    <t>jaise@freezemobile.fr</t>
  </si>
  <si>
    <t>AJAIRE</t>
  </si>
  <si>
    <t>Tex</t>
  </si>
  <si>
    <t>15,  rue Debbie Straust</t>
  </si>
  <si>
    <t>Ruines-La-Chapelle</t>
  </si>
  <si>
    <t>097 399 262</t>
  </si>
  <si>
    <t>texajaire@trop.tu</t>
  </si>
  <si>
    <t>Fontaine-Sans-Les-Eaux (98)</t>
  </si>
  <si>
    <t>1 631298 653585 65</t>
  </si>
  <si>
    <t>Ashley MENU</t>
  </si>
  <si>
    <t>tajaire@picassiettes.fr</t>
  </si>
  <si>
    <t>COMPRI</t>
  </si>
  <si>
    <t>6,  passage de Paco Pelgaze</t>
  </si>
  <si>
    <t>097 864 867</t>
  </si>
  <si>
    <t>1 641297 958450 58</t>
  </si>
  <si>
    <t>dcompri@banquedesruinais.fr</t>
  </si>
  <si>
    <t>ALAFRAISE</t>
  </si>
  <si>
    <t>Douglas</t>
  </si>
  <si>
    <t>12,  rue Daisy Des Ressus</t>
  </si>
  <si>
    <t>Corbeaux-Le-Desert</t>
  </si>
  <si>
    <t>097 578 855</t>
  </si>
  <si>
    <t>douglasalafraise9@jai.vu</t>
  </si>
  <si>
    <t>Ruines-La-Chapelle (97)</t>
  </si>
  <si>
    <t>1 731297 982420 51</t>
  </si>
  <si>
    <t>Jérôme IDELORD</t>
  </si>
  <si>
    <t>dalafrais@niddas.fr</t>
  </si>
  <si>
    <t>7,  Cours Baron Houvitte</t>
  </si>
  <si>
    <t>097 847 247</t>
  </si>
  <si>
    <t>djalatete@jai.vu</t>
  </si>
  <si>
    <t>1 631297 680529 24</t>
  </si>
  <si>
    <t>Kamel LEON</t>
  </si>
  <si>
    <t>dalatete@conforamoi.fr</t>
  </si>
  <si>
    <t>ALINENTAIRE</t>
  </si>
  <si>
    <t>Régine</t>
  </si>
  <si>
    <t>15,  Cours Bouillon</t>
  </si>
  <si>
    <t>Secs-Les-Ruisseaux</t>
  </si>
  <si>
    <t>098 284 257</t>
  </si>
  <si>
    <t>realinentaire9@cest.net</t>
  </si>
  <si>
    <t>Château-Le-Chétif (98)</t>
  </si>
  <si>
    <t>2 631298 276438 33</t>
  </si>
  <si>
    <t>Tanguy LIORA DES AUMES</t>
  </si>
  <si>
    <t>ralinenta@freezemobile.fr</t>
  </si>
  <si>
    <t>ALORS</t>
  </si>
  <si>
    <t>Rossa</t>
  </si>
  <si>
    <t>9,  Cours Baron Houvitte</t>
  </si>
  <si>
    <t>097 236 178</t>
  </si>
  <si>
    <t>rosita68@cest.net</t>
  </si>
  <si>
    <t>2 681297 186274 63</t>
  </si>
  <si>
    <t>Youri LIGOTMI</t>
  </si>
  <si>
    <t>ralors@conforamoi.fr</t>
  </si>
  <si>
    <t>ALUIMEM</t>
  </si>
  <si>
    <t>Fidel</t>
  </si>
  <si>
    <t>22 Ter,  Place Mansure</t>
  </si>
  <si>
    <t>Malfleury-Les-Bois</t>
  </si>
  <si>
    <t>097 976 111</t>
  </si>
  <si>
    <t>fidelaluimem@jai.vu</t>
  </si>
  <si>
    <t>Noir Le Lac (97)</t>
  </si>
  <si>
    <t>1 841297 764750 78</t>
  </si>
  <si>
    <t>Jade MESLEYFAIT</t>
  </si>
  <si>
    <t>faluimem@freezemobile.fr</t>
  </si>
  <si>
    <t>30,  rue du Père Cutte</t>
  </si>
  <si>
    <t>097 845 065</t>
  </si>
  <si>
    <t>ancieux@jai.vu</t>
  </si>
  <si>
    <t>Fossé-Le-Villain (98)</t>
  </si>
  <si>
    <t>2 911298 881262 65</t>
  </si>
  <si>
    <t>Gabin NAILVET</t>
  </si>
  <si>
    <t>cancieux@freezemobile.fr</t>
  </si>
  <si>
    <t>ANDEZ POTE</t>
  </si>
  <si>
    <t>Irène</t>
  </si>
  <si>
    <t>5 Bis,  rue Malin D'Icquet</t>
  </si>
  <si>
    <t>097 541 150</t>
  </si>
  <si>
    <t>ireandez@trop.tu</t>
  </si>
  <si>
    <t>2 931298 704778 30</t>
  </si>
  <si>
    <t>Chef de projet</t>
  </si>
  <si>
    <t>Léo FOURNEAU</t>
  </si>
  <si>
    <t>iandezpo@freezemobile.fr</t>
  </si>
  <si>
    <t>ANFAYIT</t>
  </si>
  <si>
    <t>Mélusine</t>
  </si>
  <si>
    <t>18,  rue de la halle El Houya</t>
  </si>
  <si>
    <t>097 343 354</t>
  </si>
  <si>
    <t>anfayit6@trop.tu</t>
  </si>
  <si>
    <t>Fermé-Le-Moulin (98)</t>
  </si>
  <si>
    <t>2 781298 699643 21</t>
  </si>
  <si>
    <t>Owen THE SAINT</t>
  </si>
  <si>
    <t>manfayit@niddas.fr</t>
  </si>
  <si>
    <t>ARRIVEE</t>
  </si>
  <si>
    <t>Estelle</t>
  </si>
  <si>
    <t>20,  Cours Baron Houvitte</t>
  </si>
  <si>
    <t>arrivee@jai.vu</t>
  </si>
  <si>
    <t>La Cale Sèche (97)</t>
  </si>
  <si>
    <t>2 721297 800950 70</t>
  </si>
  <si>
    <t>Luc RATIF</t>
  </si>
  <si>
    <t>earrivee@freezemobile.fr</t>
  </si>
  <si>
    <t>ATHEUR</t>
  </si>
  <si>
    <t>Nordine</t>
  </si>
  <si>
    <t>34,  rue Soubien Tcheck</t>
  </si>
  <si>
    <t>097 255 707</t>
  </si>
  <si>
    <t>atheur12@cest.net</t>
  </si>
  <si>
    <t>1 661298 984293 94</t>
  </si>
  <si>
    <t>Vasily PLUFORD</t>
  </si>
  <si>
    <t>natheur@niddas.fr</t>
  </si>
  <si>
    <t>AUDEPORT</t>
  </si>
  <si>
    <t>Franck</t>
  </si>
  <si>
    <t>61,  Boulevard des Pas Couchés</t>
  </si>
  <si>
    <t>fraaudeport6@jai.vu</t>
  </si>
  <si>
    <t>1 861298 155513 95</t>
  </si>
  <si>
    <t>faudeport@picassiettes.fr</t>
  </si>
  <si>
    <t>AULIT</t>
  </si>
  <si>
    <t>Chloé</t>
  </si>
  <si>
    <t>52,  rue de l'Eglise Athée</t>
  </si>
  <si>
    <t>097 618 324</t>
  </si>
  <si>
    <t>aulit@trop.tu</t>
  </si>
  <si>
    <t>2 621298 129294 64</t>
  </si>
  <si>
    <t>Malfleury Fleurs</t>
  </si>
  <si>
    <t>Maxandre DECLOP</t>
  </si>
  <si>
    <t>caulit@malfleuryfleurs.fr</t>
  </si>
  <si>
    <t>AUNOIR</t>
  </si>
  <si>
    <t>Yvan</t>
  </si>
  <si>
    <t>32,  rue de la Foire d'Empoigne</t>
  </si>
  <si>
    <t>aunoir4@cest.net</t>
  </si>
  <si>
    <t>Friche-Les-Chemins (98)</t>
  </si>
  <si>
    <t>1 661298 159941 37</t>
  </si>
  <si>
    <t>Ludivine ENFANT</t>
  </si>
  <si>
    <t>yaunoir@banquedesruinais.fr</t>
  </si>
  <si>
    <t>AUSSI</t>
  </si>
  <si>
    <t>Yael</t>
  </si>
  <si>
    <t>18,  rue Kid Onnefroy</t>
  </si>
  <si>
    <t>Pic le Venteux</t>
  </si>
  <si>
    <t>098 404 155</t>
  </si>
  <si>
    <t>yaelaussi@jai.vu</t>
  </si>
  <si>
    <t>1 651298 320977 21</t>
  </si>
  <si>
    <t>Vigie</t>
  </si>
  <si>
    <t>Maïa PARTIR</t>
  </si>
  <si>
    <t>yaussi@freezemobile.fr</t>
  </si>
  <si>
    <t>AUSTER</t>
  </si>
  <si>
    <t>Paterne</t>
  </si>
  <si>
    <t>95,  Route Haja Del Hessel</t>
  </si>
  <si>
    <t>097 480 950</t>
  </si>
  <si>
    <t>paterneauster10@trop.tu</t>
  </si>
  <si>
    <t>1 761298 968610 93</t>
  </si>
  <si>
    <t>Maîté LORIZ RITCH</t>
  </si>
  <si>
    <t>pauster@conforamoi.fr</t>
  </si>
  <si>
    <t>AVENTOU</t>
  </si>
  <si>
    <t>Prudence</t>
  </si>
  <si>
    <t>10 Bis,  chemin de L'école Buissonière</t>
  </si>
  <si>
    <t>097 271 115</t>
  </si>
  <si>
    <t>paventou@trop.tu</t>
  </si>
  <si>
    <t>Secs-Les-Ruisseaux (98)</t>
  </si>
  <si>
    <t>2 631298 865400 62</t>
  </si>
  <si>
    <t>Cathy LUNSINUET</t>
  </si>
  <si>
    <t>paventou@conforamoi.fr</t>
  </si>
  <si>
    <t>AVRANTE</t>
  </si>
  <si>
    <t>Hélène</t>
  </si>
  <si>
    <t>4,  voie Sanzie Sue</t>
  </si>
  <si>
    <t>097 746 742</t>
  </si>
  <si>
    <t>heleneavrante@trop.tu</t>
  </si>
  <si>
    <t>2 871298 359819 72</t>
  </si>
  <si>
    <t>Nathalie TEHANHOS</t>
  </si>
  <si>
    <t>havrante@niddas.fr</t>
  </si>
  <si>
    <t>DE MONTHAGE</t>
  </si>
  <si>
    <t>Emmanuelle</t>
  </si>
  <si>
    <t>7 Bis,  place Olive Rheur</t>
  </si>
  <si>
    <t>097 536 980</t>
  </si>
  <si>
    <t>emmanuellede@jai.vu</t>
  </si>
  <si>
    <t>Malfleury-Les-Bois (97)</t>
  </si>
  <si>
    <t>2 781297 718730 18</t>
  </si>
  <si>
    <t>D'acco D'acc</t>
  </si>
  <si>
    <t>Angèle OUENSPRAY</t>
  </si>
  <si>
    <t>edemonth@daccodacc.fr</t>
  </si>
  <si>
    <t>AYTING</t>
  </si>
  <si>
    <t>Marc</t>
  </si>
  <si>
    <t>7 Ter,  Place Meddhi Gauss-Haladas</t>
  </si>
  <si>
    <t>Le Bled Paumé</t>
  </si>
  <si>
    <t>097 828 786</t>
  </si>
  <si>
    <t>ayting20@cest.net</t>
  </si>
  <si>
    <t>1 851297 149381 89</t>
  </si>
  <si>
    <t>mayting@picassiettes.fr</t>
  </si>
  <si>
    <t>BAL</t>
  </si>
  <si>
    <t>Alonzo</t>
  </si>
  <si>
    <t>18,  parc King Son</t>
  </si>
  <si>
    <t>Friche-Les-Chemins</t>
  </si>
  <si>
    <t>098 923 564</t>
  </si>
  <si>
    <t>alonzobal@cest.net</t>
  </si>
  <si>
    <t>1 691297 767388 53</t>
  </si>
  <si>
    <t>abal@freezemobile.fr</t>
  </si>
  <si>
    <t>BAMBEL</t>
  </si>
  <si>
    <t>Larry</t>
  </si>
  <si>
    <t>9,  Avenue Méa Paresté</t>
  </si>
  <si>
    <t>097 135 072</t>
  </si>
  <si>
    <t>bambel@trop.tu</t>
  </si>
  <si>
    <t>1 721298 820428 58</t>
  </si>
  <si>
    <t>lbambel@freezemobile.fr</t>
  </si>
  <si>
    <t>BAUCOU</t>
  </si>
  <si>
    <t>Marcy</t>
  </si>
  <si>
    <t>2 Ter,  passage Aude Bliget</t>
  </si>
  <si>
    <t>097 976 328</t>
  </si>
  <si>
    <t>marbacou15@trop.tu</t>
  </si>
  <si>
    <t>2 831298 993350 31</t>
  </si>
  <si>
    <t>Marine HIER</t>
  </si>
  <si>
    <t>mbaucou@malfleuryfleurs.fr</t>
  </si>
  <si>
    <t>BAULE</t>
  </si>
  <si>
    <t>Maguy</t>
  </si>
  <si>
    <t>37,  place Maëlle Ceday</t>
  </si>
  <si>
    <t>097 713 234</t>
  </si>
  <si>
    <t>magbaule12@cest.net</t>
  </si>
  <si>
    <t>1 751297 793718 23</t>
  </si>
  <si>
    <t>Laure HEMBART</t>
  </si>
  <si>
    <t>mbaule@freezemobile.fr</t>
  </si>
  <si>
    <t>BETALA FOA</t>
  </si>
  <si>
    <t>Moshe</t>
  </si>
  <si>
    <t>2,  chemin de "la Mauvaise Pente"</t>
  </si>
  <si>
    <t>mbetala foa@cest.net</t>
  </si>
  <si>
    <t>1 681298 476592 83</t>
  </si>
  <si>
    <t>Aby MERIEN</t>
  </si>
  <si>
    <t>mbetalaf@conforamoi.fr</t>
  </si>
  <si>
    <t>BIDE</t>
  </si>
  <si>
    <t>Malo</t>
  </si>
  <si>
    <t>9,  voie Sylvain Vernoux</t>
  </si>
  <si>
    <t>097 097 841</t>
  </si>
  <si>
    <t>bide@cest.net</t>
  </si>
  <si>
    <t>Villeneuve-Sur-Vieille (97)</t>
  </si>
  <si>
    <t>1 771297 779896 46</t>
  </si>
  <si>
    <t>mbide@niddas.fr</t>
  </si>
  <si>
    <t>BIENUNEPOSE</t>
  </si>
  <si>
    <t>Humfrey</t>
  </si>
  <si>
    <t>11 Ter,  rue Mathis Mecronick</t>
  </si>
  <si>
    <t>097 216 682</t>
  </si>
  <si>
    <t>humfreybienunepose14@cest.net</t>
  </si>
  <si>
    <t>1 771298 736628 78</t>
  </si>
  <si>
    <t>Géraud NIMAUX</t>
  </si>
  <si>
    <t>hbienunep@picassiettes.fr</t>
  </si>
  <si>
    <t>BIEROFRAY</t>
  </si>
  <si>
    <t>Jessie</t>
  </si>
  <si>
    <t>1,  rue Malin D'Icquet</t>
  </si>
  <si>
    <t>097 175 031</t>
  </si>
  <si>
    <t>bierofray3@trop.tu</t>
  </si>
  <si>
    <t>2 821297 165503 20</t>
  </si>
  <si>
    <t>jbierofra@freezemobile.fr</t>
  </si>
  <si>
    <t>BIH</t>
  </si>
  <si>
    <t>César</t>
  </si>
  <si>
    <t>La  voie l'Auvant</t>
  </si>
  <si>
    <t>098 358 595</t>
  </si>
  <si>
    <t>cesarbih@trop.tu</t>
  </si>
  <si>
    <t>2 801298 751587 80</t>
  </si>
  <si>
    <t>cbih@niddas.fr</t>
  </si>
  <si>
    <t>DELAPIN</t>
  </si>
  <si>
    <t>Perrine</t>
  </si>
  <si>
    <t>8,  allée de Jamie Père</t>
  </si>
  <si>
    <t>097 307 336</t>
  </si>
  <si>
    <t>2 611297 698406 30</t>
  </si>
  <si>
    <t>pdelapin@banquedesruinais.fr</t>
  </si>
  <si>
    <t>BLEUFIN</t>
  </si>
  <si>
    <t>Laurie</t>
  </si>
  <si>
    <t>3,  rue Debbie Straust</t>
  </si>
  <si>
    <t>097 458 174</t>
  </si>
  <si>
    <t>bleufin@trop.tu</t>
  </si>
  <si>
    <t>Sombre-La-Plaine (98)</t>
  </si>
  <si>
    <t>2 691298 422790 99</t>
  </si>
  <si>
    <t>Support</t>
  </si>
  <si>
    <t>lbleufin@support.fr</t>
  </si>
  <si>
    <t>BLEUNOUVEL</t>
  </si>
  <si>
    <t>Penny</t>
  </si>
  <si>
    <t>42,  Route Denis De Pool</t>
  </si>
  <si>
    <t>097 497 624</t>
  </si>
  <si>
    <t>pennybleunouvel@trop.tu</t>
  </si>
  <si>
    <t>2 791297 489897 16</t>
  </si>
  <si>
    <t>pbleunouv@freezemobile.fr</t>
  </si>
  <si>
    <t>BLEUX</t>
  </si>
  <si>
    <t>Fleur</t>
  </si>
  <si>
    <t>23,  Route Haja Del Hessel</t>
  </si>
  <si>
    <t>097 534 704</t>
  </si>
  <si>
    <t>bleux1@cest.net</t>
  </si>
  <si>
    <t>Taries-Les-Sources (97)</t>
  </si>
  <si>
    <t>2 751297 616880 73</t>
  </si>
  <si>
    <t>Jennifer NICALSIOME</t>
  </si>
  <si>
    <t>fbleux@conforamoi.fr</t>
  </si>
  <si>
    <t>BLOUZON</t>
  </si>
  <si>
    <t>Jean-Philémon</t>
  </si>
  <si>
    <t>9,  allée de Jamie Père</t>
  </si>
  <si>
    <t>097 211 327</t>
  </si>
  <si>
    <t>jean-philemonblouzon3@jai.vu</t>
  </si>
  <si>
    <t>1 881297 303182 91</t>
  </si>
  <si>
    <t>jblouzon@freezemobile.fr</t>
  </si>
  <si>
    <t>DESHEET</t>
  </si>
  <si>
    <t>Barett</t>
  </si>
  <si>
    <t>2, rue Bicon</t>
  </si>
  <si>
    <t>097 836 689</t>
  </si>
  <si>
    <t>chichon@trop.tu</t>
  </si>
  <si>
    <t>1 631298 499621 85</t>
  </si>
  <si>
    <t>bdesheet@daccodacc.fr</t>
  </si>
  <si>
    <t>BOLTUAT</t>
  </si>
  <si>
    <t>Raquel</t>
  </si>
  <si>
    <t>48,  rue May Bronsheet</t>
  </si>
  <si>
    <t>097 977 107</t>
  </si>
  <si>
    <t>raqboltuat14@jai.vu</t>
  </si>
  <si>
    <t>2 641297 721711 70</t>
  </si>
  <si>
    <t>Constant TINOPLE</t>
  </si>
  <si>
    <t>rboltuat@conforamoi.fr</t>
  </si>
  <si>
    <t>BONBEUR</t>
  </si>
  <si>
    <t>Jean</t>
  </si>
  <si>
    <t>7,  voie Côme Sebo</t>
  </si>
  <si>
    <t>097 050 759</t>
  </si>
  <si>
    <t>jbonbeur19@jai.vu</t>
  </si>
  <si>
    <t>1 801298 358368 95</t>
  </si>
  <si>
    <t>jbonbeur@banquedesruinais.fr</t>
  </si>
  <si>
    <t>BOO</t>
  </si>
  <si>
    <t>Carry</t>
  </si>
  <si>
    <t>24,  parc King Son</t>
  </si>
  <si>
    <t>098 674 728</t>
  </si>
  <si>
    <t>boo@cest.net</t>
  </si>
  <si>
    <t>2 781298 216543 29</t>
  </si>
  <si>
    <t>Malorie BLALATETE</t>
  </si>
  <si>
    <t>cboo@conforamoi.fr</t>
  </si>
  <si>
    <t>BOREAL</t>
  </si>
  <si>
    <t>Aurore</t>
  </si>
  <si>
    <t>6,  passage Du Tout</t>
  </si>
  <si>
    <t>Fontaine-Sans-Les-Eaux</t>
  </si>
  <si>
    <t>098 169 880</t>
  </si>
  <si>
    <t>crepuscule@jai.vu</t>
  </si>
  <si>
    <t>2 781297 960556 96</t>
  </si>
  <si>
    <t>aboreal@freezemobile.fr</t>
  </si>
  <si>
    <t>BOUILLIR</t>
  </si>
  <si>
    <t>Loeva</t>
  </si>
  <si>
    <t>9 Ter,  rue Malin D'Icquet</t>
  </si>
  <si>
    <t>097 988 350</t>
  </si>
  <si>
    <t>bouillir@trop.tu</t>
  </si>
  <si>
    <t>2 611297 331648 21</t>
  </si>
  <si>
    <t>Aimée-Cécilia DEPLUBO</t>
  </si>
  <si>
    <t>lbouillir@picassiettes.fr</t>
  </si>
  <si>
    <t>BOULO</t>
  </si>
  <si>
    <t>Vito</t>
  </si>
  <si>
    <t>2,  chemin de l'Abbé Résina</t>
  </si>
  <si>
    <t>097 666 544</t>
  </si>
  <si>
    <t>vitboulo12@cest.net</t>
  </si>
  <si>
    <t>1 591298 431972 82</t>
  </si>
  <si>
    <t>Sarah PORTEGRO</t>
  </si>
  <si>
    <t>vboulo@freezemobile.fr</t>
  </si>
  <si>
    <t>BOUQUET</t>
  </si>
  <si>
    <t>Florent</t>
  </si>
  <si>
    <t>2,  Promenade Martine Halle</t>
  </si>
  <si>
    <t>097 108 735</t>
  </si>
  <si>
    <t>fbouquet@trop.tu</t>
  </si>
  <si>
    <t>1 661298 808549 87</t>
  </si>
  <si>
    <t>fbouquet@conforamoi.fr</t>
  </si>
  <si>
    <t>BOUQUIN</t>
  </si>
  <si>
    <t>Julien</t>
  </si>
  <si>
    <t>Le  Hameau Thomas Vier Bel</t>
  </si>
  <si>
    <t>097 548 956</t>
  </si>
  <si>
    <t>bouquin15@cest.net</t>
  </si>
  <si>
    <t>1 881297 539883 60</t>
  </si>
  <si>
    <t>Administratif</t>
  </si>
  <si>
    <t>jbouquin@support.fr</t>
  </si>
  <si>
    <t>BREL</t>
  </si>
  <si>
    <t>Francisca</t>
  </si>
  <si>
    <t>189,  avenue d'Hemal Veunu</t>
  </si>
  <si>
    <t>franciscabrel@jai.vu</t>
  </si>
  <si>
    <t>2 921298 293745 94</t>
  </si>
  <si>
    <t>Liséa HAUTEVOIX</t>
  </si>
  <si>
    <t>fbrel@conforamoi.fr</t>
  </si>
  <si>
    <t>BRICOT</t>
  </si>
  <si>
    <t>Judas</t>
  </si>
  <si>
    <t>La  zone Alain Terfonne</t>
  </si>
  <si>
    <t>097 072 097</t>
  </si>
  <si>
    <t>judbricot@cest.net</t>
  </si>
  <si>
    <t>1 901298 816817 68</t>
  </si>
  <si>
    <t>jbricot@banquedesruinais.fr</t>
  </si>
  <si>
    <t>CAET-COUTET</t>
  </si>
  <si>
    <t>Xavier</t>
  </si>
  <si>
    <t>6,  rue Scheda Beille</t>
  </si>
  <si>
    <t>097 639 090</t>
  </si>
  <si>
    <t>caet@trop.tu</t>
  </si>
  <si>
    <t>1 831298 369312 78</t>
  </si>
  <si>
    <t>xcaet-cou@freezemobile.fr</t>
  </si>
  <si>
    <t>CAMANT</t>
  </si>
  <si>
    <t>Medhi</t>
  </si>
  <si>
    <t>097 637 628</t>
  </si>
  <si>
    <t>medhicamant4@trop.tu</t>
  </si>
  <si>
    <t>Vidé L'Ancient (98)</t>
  </si>
  <si>
    <t>1 741298 757124 79</t>
  </si>
  <si>
    <t>mcamant@banquedesruinais.fr</t>
  </si>
  <si>
    <t>CAMBRONE</t>
  </si>
  <si>
    <t>15,  rue Kid Onnefroy</t>
  </si>
  <si>
    <t>098 122 776</t>
  </si>
  <si>
    <t>cambrone@cest.net</t>
  </si>
  <si>
    <t>2 681297 835408 57</t>
  </si>
  <si>
    <t>Raoul MAPOUL</t>
  </si>
  <si>
    <t>mcambrone@banquedesruinais.fr</t>
  </si>
  <si>
    <t>CASSIN</t>
  </si>
  <si>
    <t>098 940 874</t>
  </si>
  <si>
    <t>macassin@trop.tu</t>
  </si>
  <si>
    <t>1 851297 599787 36</t>
  </si>
  <si>
    <t>mcassin@conforamoi.fr</t>
  </si>
  <si>
    <t>CAVALIER</t>
  </si>
  <si>
    <t>Ancel</t>
  </si>
  <si>
    <t>24,  rue de Lara Clay</t>
  </si>
  <si>
    <t>097 194 260</t>
  </si>
  <si>
    <t>anccavalier@jai.vu</t>
  </si>
  <si>
    <t>1 751298 246615 82</t>
  </si>
  <si>
    <t>acavalier@niddas.fr</t>
  </si>
  <si>
    <t>CEIHEF</t>
  </si>
  <si>
    <t>Hassan</t>
  </si>
  <si>
    <t>11,  Place Mansure</t>
  </si>
  <si>
    <t>097 889 981</t>
  </si>
  <si>
    <t>hceihef16@cest.net</t>
  </si>
  <si>
    <t>1 891298 363804 74</t>
  </si>
  <si>
    <t>Kimberlay TARTINS</t>
  </si>
  <si>
    <t>hceihef@freezemobile.fr</t>
  </si>
  <si>
    <t>CELATABLE</t>
  </si>
  <si>
    <t>Déborah</t>
  </si>
  <si>
    <t>3,  rue Houssad Hequoif</t>
  </si>
  <si>
    <t>098 198 798</t>
  </si>
  <si>
    <t>debcelotable@cest.net</t>
  </si>
  <si>
    <t>Le Bled Paumé (97)</t>
  </si>
  <si>
    <t>2 911297 205904 39</t>
  </si>
  <si>
    <t>dcelatabl@banquedesruinais.fr</t>
  </si>
  <si>
    <t>CELLOIS</t>
  </si>
  <si>
    <t>Bruce</t>
  </si>
  <si>
    <t>143,  rue Iseult Lay</t>
  </si>
  <si>
    <t>097 888 142</t>
  </si>
  <si>
    <t>cellois@jai.vu</t>
  </si>
  <si>
    <t>1 701297 419921 17</t>
  </si>
  <si>
    <t>bcellois@freezemobile.fr</t>
  </si>
  <si>
    <t>CEPERAY</t>
  </si>
  <si>
    <t>José</t>
  </si>
  <si>
    <t>49,  rue Barbe</t>
  </si>
  <si>
    <t>097 248 713</t>
  </si>
  <si>
    <t>ceperay@jai.vu</t>
  </si>
  <si>
    <t>1 761297 384481 21</t>
  </si>
  <si>
    <t>Claire OBSCUR</t>
  </si>
  <si>
    <t>jceperay@malfleuryfleurs.fr</t>
  </si>
  <si>
    <t>CHAIFERMET</t>
  </si>
  <si>
    <t>13,  rue du Pont Troué</t>
  </si>
  <si>
    <t>097 205 521</t>
  </si>
  <si>
    <t>guychaifermet16@jai.vu</t>
  </si>
  <si>
    <t>1 901298 868611 91</t>
  </si>
  <si>
    <t>gchaiferm@conforamoi.fr</t>
  </si>
  <si>
    <t>CHAILLENA</t>
  </si>
  <si>
    <t>Nadine</t>
  </si>
  <si>
    <t>5,  Boulevard des Pas Couchés</t>
  </si>
  <si>
    <t>097 672 998</t>
  </si>
  <si>
    <t>didine68@cest.net</t>
  </si>
  <si>
    <t>2 631297 405314 65</t>
  </si>
  <si>
    <t>nchaillen@freezemobile.fr</t>
  </si>
  <si>
    <t>CHAUD</t>
  </si>
  <si>
    <t>Gaspar</t>
  </si>
  <si>
    <t>18 Bis,  impasse De Serrurier</t>
  </si>
  <si>
    <t>097 001 235</t>
  </si>
  <si>
    <t>gachaud@cest.net</t>
  </si>
  <si>
    <t>1 761297 293322 61</t>
  </si>
  <si>
    <t>gchaud@support.fr</t>
  </si>
  <si>
    <t>CHIECHTAQUI</t>
  </si>
  <si>
    <t>Noshe</t>
  </si>
  <si>
    <t>2,  rue Scheda Beille</t>
  </si>
  <si>
    <t>097 093 363</t>
  </si>
  <si>
    <t>nchiechtaqui@trop.tu</t>
  </si>
  <si>
    <t>1 881298 165930 32</t>
  </si>
  <si>
    <t>nchiechta@support.fr</t>
  </si>
  <si>
    <t>PATREAU</t>
  </si>
  <si>
    <t>Nathan</t>
  </si>
  <si>
    <t>12,  Allée Juste Aquotais</t>
  </si>
  <si>
    <t>097 130 079</t>
  </si>
  <si>
    <t>1 831297 166678 26</t>
  </si>
  <si>
    <t>npatreau@banquedesruinais.fr</t>
  </si>
  <si>
    <t>1 Bis,  Route Denis De Pool</t>
  </si>
  <si>
    <t>097 372 635</t>
  </si>
  <si>
    <t>shechurprige@cest.net</t>
  </si>
  <si>
    <t>2 861298 702434 11</t>
  </si>
  <si>
    <t>schurprig@conforamoi.fr</t>
  </si>
  <si>
    <t>CITRON</t>
  </si>
  <si>
    <t>Théo</t>
  </si>
  <si>
    <t>109,  Avenue Méa Paresté</t>
  </si>
  <si>
    <t>097 209 723</t>
  </si>
  <si>
    <t>theocitron15@cest.net</t>
  </si>
  <si>
    <t>1 591298 545670 79</t>
  </si>
  <si>
    <t>tcitron@freezemobile.fr</t>
  </si>
  <si>
    <t>CLAIRET</t>
  </si>
  <si>
    <t>Maleck</t>
  </si>
  <si>
    <t>1,  passage de Paco Pelgaze</t>
  </si>
  <si>
    <t>097 435 166</t>
  </si>
  <si>
    <t>maleckou19@trop.tu</t>
  </si>
  <si>
    <t>1 711297 939900 12</t>
  </si>
  <si>
    <t>mclairet@freezemobile.fr</t>
  </si>
  <si>
    <t>CLAY</t>
  </si>
  <si>
    <t>097 751 670</t>
  </si>
  <si>
    <t>laraclay15@cest.net</t>
  </si>
  <si>
    <t>2 671298 663976 72</t>
  </si>
  <si>
    <t>lclay@malfleuryfleurs.fr</t>
  </si>
  <si>
    <t>CLEWAIP</t>
  </si>
  <si>
    <t>Djemila</t>
  </si>
  <si>
    <t>8,  voie Sanzie Sue</t>
  </si>
  <si>
    <t>097 943 403</t>
  </si>
  <si>
    <t>clewaip17@trop.tu</t>
  </si>
  <si>
    <t>2 581297 376233 13</t>
  </si>
  <si>
    <t>dclewaip@niddas.fr</t>
  </si>
  <si>
    <t>COBEUR</t>
  </si>
  <si>
    <t>Harry</t>
  </si>
  <si>
    <t>22,  rue du Pont Troué</t>
  </si>
  <si>
    <t>097 691 198</t>
  </si>
  <si>
    <t>harcobeur@jai.vu</t>
  </si>
  <si>
    <t>1 621298 258720 21</t>
  </si>
  <si>
    <t>Cybille LINE</t>
  </si>
  <si>
    <t>hcobeur@niddas.fr</t>
  </si>
  <si>
    <t>COMIFAUT</t>
  </si>
  <si>
    <t>Béranger</t>
  </si>
  <si>
    <t>17,  Route Haja Del Hessel</t>
  </si>
  <si>
    <t>097 527 291</t>
  </si>
  <si>
    <t>becomifaut@jai.vu</t>
  </si>
  <si>
    <t>1 581297 806798 11</t>
  </si>
  <si>
    <t>bcomifaut@daccodacc.fr</t>
  </si>
  <si>
    <t>LAMBIANS</t>
  </si>
  <si>
    <t>Emmett</t>
  </si>
  <si>
    <t>2,  rue Kemal Pavé</t>
  </si>
  <si>
    <t>097 049 575</t>
  </si>
  <si>
    <t>1 721297 409745 94</t>
  </si>
  <si>
    <t>elambians@conforamoi.fr</t>
  </si>
  <si>
    <t>CONDAT</t>
  </si>
  <si>
    <t>6,  rue Houssad Hequoif</t>
  </si>
  <si>
    <t>098 198 043</t>
  </si>
  <si>
    <t>condat@jai.vu</t>
  </si>
  <si>
    <t>2 881297 191394 10</t>
  </si>
  <si>
    <t>acondat@freezemobile.fr</t>
  </si>
  <si>
    <t>CONDUCTEUR</t>
  </si>
  <si>
    <t>Phil</t>
  </si>
  <si>
    <t>3,  rue Kid Onnefroy</t>
  </si>
  <si>
    <t>098 912 598</t>
  </si>
  <si>
    <t>philconducteur20@jai.vu</t>
  </si>
  <si>
    <t>1 841298 886974 88</t>
  </si>
  <si>
    <t>pconducte@niddas.fr</t>
  </si>
  <si>
    <t>CONTRAIRE</t>
  </si>
  <si>
    <t>Davy</t>
  </si>
  <si>
    <t>8,  parc King Son</t>
  </si>
  <si>
    <t>098 046 922</t>
  </si>
  <si>
    <t>contraire9@trop.tu</t>
  </si>
  <si>
    <t>1 851297 779352 73</t>
  </si>
  <si>
    <t>dcontrair@freezemobile.fr</t>
  </si>
  <si>
    <t>COPI</t>
  </si>
  <si>
    <t>Fosto</t>
  </si>
  <si>
    <t>35,  rue May Bronsheet</t>
  </si>
  <si>
    <t>097 318 493</t>
  </si>
  <si>
    <t>copi12@cest.net</t>
  </si>
  <si>
    <t>1 681298 949802 89</t>
  </si>
  <si>
    <t>fcopi@niddas.fr</t>
  </si>
  <si>
    <t>COUPET</t>
  </si>
  <si>
    <t>Renaud</t>
  </si>
  <si>
    <t>19,  rue Debbie Straust</t>
  </si>
  <si>
    <t>097 984 781</t>
  </si>
  <si>
    <t>renaudcoupet@jai.vu</t>
  </si>
  <si>
    <t>1 791297 999337 36</t>
  </si>
  <si>
    <t>rcoupet@conforamoi.fr</t>
  </si>
  <si>
    <t>COURCY</t>
  </si>
  <si>
    <t>Sarah</t>
  </si>
  <si>
    <t>5,  allée de Jamie Père</t>
  </si>
  <si>
    <t>097 211 957</t>
  </si>
  <si>
    <t>courcy@trop.tu</t>
  </si>
  <si>
    <t>2 621297 227597 23</t>
  </si>
  <si>
    <t>scourcy@support.fr</t>
  </si>
  <si>
    <t>COUVERT</t>
  </si>
  <si>
    <t>Armel</t>
  </si>
  <si>
    <t>14,  voie Sylvain Vernoux</t>
  </si>
  <si>
    <t>097 675 741</t>
  </si>
  <si>
    <t>armcouvert@cest.net</t>
  </si>
  <si>
    <t>2 691297 404977 46</t>
  </si>
  <si>
    <t>acouvert@malfleuryfleurs.fr</t>
  </si>
  <si>
    <t>CROIRE</t>
  </si>
  <si>
    <t>Josie</t>
  </si>
  <si>
    <t>10,  Promenade Martine Halle</t>
  </si>
  <si>
    <t>097 217 334</t>
  </si>
  <si>
    <t>croire7@trop.tu</t>
  </si>
  <si>
    <t>2 711298 778397 83</t>
  </si>
  <si>
    <t>jcroire@freezemobile.fr</t>
  </si>
  <si>
    <t>CUBE</t>
  </si>
  <si>
    <t>Rubby</t>
  </si>
  <si>
    <t>44, rue Adèle Ajumant</t>
  </si>
  <si>
    <t>097 418 828</t>
  </si>
  <si>
    <t>cube@trop.tu</t>
  </si>
  <si>
    <t>1 781298 652690 75</t>
  </si>
  <si>
    <t>rcube@freezemobile.fr</t>
  </si>
  <si>
    <t>CULLERE</t>
  </si>
  <si>
    <t>Lory</t>
  </si>
  <si>
    <t>15,  plage D'Eva Lheur</t>
  </si>
  <si>
    <t>097 624 904</t>
  </si>
  <si>
    <t>cullere16@trop.tu</t>
  </si>
  <si>
    <t>2 731297 572817 48</t>
  </si>
  <si>
    <t>lcullere@conforamoi.fr</t>
  </si>
  <si>
    <t>FAYHD RHOL</t>
  </si>
  <si>
    <t>Oussama</t>
  </si>
  <si>
    <t>11 Ter, Avenue D'Aimé D'Izan</t>
  </si>
  <si>
    <t>097 956 974</t>
  </si>
  <si>
    <t>oussamafayhd rhol@jai.vu</t>
  </si>
  <si>
    <t>1 611298 783989 13</t>
  </si>
  <si>
    <t>ofayhdrh@daccodacc.fr</t>
  </si>
  <si>
    <t>CUTERATON</t>
  </si>
  <si>
    <t>Candice</t>
  </si>
  <si>
    <t>18,  rue Ouria Ryhin</t>
  </si>
  <si>
    <t>097 883 831</t>
  </si>
  <si>
    <t>candice_cut@cest.net</t>
  </si>
  <si>
    <t>2 641297 660629 43</t>
  </si>
  <si>
    <t>ccuterato@freezemobile.fr</t>
  </si>
  <si>
    <t>CUZEPA</t>
  </si>
  <si>
    <t>4,  passage Aude Bliget</t>
  </si>
  <si>
    <t>cuzepa@jai.vu</t>
  </si>
  <si>
    <t>1 721297 705988 79</t>
  </si>
  <si>
    <t>tcuzepa@freezemobile.fr</t>
  </si>
  <si>
    <t>10 Bis,  Allée Ozile Humbato</t>
  </si>
  <si>
    <t>097 428 621</t>
  </si>
  <si>
    <t>dajin@jai.vu</t>
  </si>
  <si>
    <t>1 651297 691151 47</t>
  </si>
  <si>
    <t>bdajin@conforamoi.fr</t>
  </si>
  <si>
    <t>DALCOL</t>
  </si>
  <si>
    <t>Roland</t>
  </si>
  <si>
    <t>7,  Cours Bouillon</t>
  </si>
  <si>
    <t>098 219 612</t>
  </si>
  <si>
    <t>rolanddalcol@jai.vu</t>
  </si>
  <si>
    <t>1 581298 837702 85</t>
  </si>
  <si>
    <t>Savana TOUVA</t>
  </si>
  <si>
    <t>rdalcol@niddas.fr</t>
  </si>
  <si>
    <t>DANCE</t>
  </si>
  <si>
    <t>Levy</t>
  </si>
  <si>
    <t>Lieu-Dit  La Source D'Anne Huy</t>
  </si>
  <si>
    <t>098 353 491</t>
  </si>
  <si>
    <t>dance11@jai.vu</t>
  </si>
  <si>
    <t>1 691297 671519 54</t>
  </si>
  <si>
    <t>ldance@freezemobile.fr</t>
  </si>
  <si>
    <t>DARiVAY</t>
  </si>
  <si>
    <t>Tyler</t>
  </si>
  <si>
    <t>24 Ter,  rue de la halle El Houya</t>
  </si>
  <si>
    <t>097 782 374</t>
  </si>
  <si>
    <t>darivay13@cest.net</t>
  </si>
  <si>
    <t>1 861298 268205 49</t>
  </si>
  <si>
    <t>tdarivay@conforamoi.fr</t>
  </si>
  <si>
    <t>2,  rue Barbe</t>
  </si>
  <si>
    <t>097 808 761</t>
  </si>
  <si>
    <t>arldavidson2@trop.tu</t>
  </si>
  <si>
    <t>2 881297 367420 21</t>
  </si>
  <si>
    <t>adavidson@freezemobile.fr</t>
  </si>
  <si>
    <t>DAY</t>
  </si>
  <si>
    <t>Kelly</t>
  </si>
  <si>
    <t>097 860 027</t>
  </si>
  <si>
    <t>kellyday@trop.tu</t>
  </si>
  <si>
    <t>2 691297 556214 91</t>
  </si>
  <si>
    <t>kday@support.fr</t>
  </si>
  <si>
    <t>2,  voie Sanzie Sue</t>
  </si>
  <si>
    <t>097 663 472</t>
  </si>
  <si>
    <t>youennd@trop.tu</t>
  </si>
  <si>
    <t>1 801298 361974 17</t>
  </si>
  <si>
    <t>ydaye@banquedesruinais.fr</t>
  </si>
  <si>
    <t>DE BORE</t>
  </si>
  <si>
    <t>Elvire</t>
  </si>
  <si>
    <t>20,  Route Denis De Pool</t>
  </si>
  <si>
    <t>097 427 459</t>
  </si>
  <si>
    <t>elviredebord@jai.vu</t>
  </si>
  <si>
    <t>2 691297 391182 22</t>
  </si>
  <si>
    <t>edebore@freezemobile.fr</t>
  </si>
  <si>
    <t>DE CADIX</t>
  </si>
  <si>
    <t>Abel</t>
  </si>
  <si>
    <t>23,  parc King Son</t>
  </si>
  <si>
    <t>098 568 976</t>
  </si>
  <si>
    <t>abede cadix@cest.net</t>
  </si>
  <si>
    <t>1 841297 611564 36</t>
  </si>
  <si>
    <t>adecadix@freezemobile.fr</t>
  </si>
  <si>
    <t>DE CHARPENTIER</t>
  </si>
  <si>
    <t>Marthe-Aude</t>
  </si>
  <si>
    <t>3,  passage Du Tout</t>
  </si>
  <si>
    <t>098 031 841</t>
  </si>
  <si>
    <t>de charpentier@trop.tu</t>
  </si>
  <si>
    <t>2 641298 529180 72</t>
  </si>
  <si>
    <t>mdecharp@conforamoi.fr</t>
  </si>
  <si>
    <t>DE FONLAPERE</t>
  </si>
  <si>
    <t>Eudes</t>
  </si>
  <si>
    <t>7,  Impasse Tisan Terass</t>
  </si>
  <si>
    <t>097 869 602</t>
  </si>
  <si>
    <t>eudes2fontlap@cest.net</t>
  </si>
  <si>
    <t>1 581298 543464 86</t>
  </si>
  <si>
    <t>edefonla@support.fr</t>
  </si>
  <si>
    <t>DE JARDIN</t>
  </si>
  <si>
    <t>Thonin</t>
  </si>
  <si>
    <t>18 Ter, rue Bicon</t>
  </si>
  <si>
    <t>097 044 044</t>
  </si>
  <si>
    <t>de jardin@jai.vu</t>
  </si>
  <si>
    <t>2 601298 720244 66</t>
  </si>
  <si>
    <t>tdejardi@niddas.fr</t>
  </si>
  <si>
    <t>DE LA CAMPAGNE</t>
  </si>
  <si>
    <t>Olga</t>
  </si>
  <si>
    <t>15,  Rue D'Eloi Bahfoué</t>
  </si>
  <si>
    <t>097 170 610</t>
  </si>
  <si>
    <t>Benditgars@trop.tu</t>
  </si>
  <si>
    <t>2 661297 199834 58</t>
  </si>
  <si>
    <t>odelaca@niddas.fr</t>
  </si>
  <si>
    <t>LEAU</t>
  </si>
  <si>
    <t>Samantha</t>
  </si>
  <si>
    <t>13,  plage D'Eva Lheur</t>
  </si>
  <si>
    <t>097 121 030</t>
  </si>
  <si>
    <t>samanthaleau@jai.vu</t>
  </si>
  <si>
    <t>2 771297 198480 52</t>
  </si>
  <si>
    <t>sleau@daccodacc.fr</t>
  </si>
  <si>
    <t>DE SOL</t>
  </si>
  <si>
    <t>Clay</t>
  </si>
  <si>
    <t>50,  place Maëlle Ceday</t>
  </si>
  <si>
    <t>097 307 904</t>
  </si>
  <si>
    <t>sol@jai.vu</t>
  </si>
  <si>
    <t>1 781298 534603 39</t>
  </si>
  <si>
    <t>cdesol@malfleuryfleurs.fr</t>
  </si>
  <si>
    <t>DE STERE</t>
  </si>
  <si>
    <t>Judie</t>
  </si>
  <si>
    <t>3,  rue Inias Tèques</t>
  </si>
  <si>
    <t>097 374 383</t>
  </si>
  <si>
    <t>judie2@jai.vu</t>
  </si>
  <si>
    <t>2 721297 263629 58</t>
  </si>
  <si>
    <t>jdestere@support.fr</t>
  </si>
  <si>
    <t>DE TAVYSIT</t>
  </si>
  <si>
    <t>Honoré</t>
  </si>
  <si>
    <t>21 Bis,  rue Inias Tèques</t>
  </si>
  <si>
    <t>097 400 361</t>
  </si>
  <si>
    <t>honorede tavysit@jai.vu</t>
  </si>
  <si>
    <t>1 891298 609322 83</t>
  </si>
  <si>
    <t>hdetavys@picassiettes.fr</t>
  </si>
  <si>
    <t>DE TOUCAT</t>
  </si>
  <si>
    <t>Omar</t>
  </si>
  <si>
    <t>6,  Cours Baron Houvitte</t>
  </si>
  <si>
    <t>097 174 260</t>
  </si>
  <si>
    <t>omade toucat@jai.vu</t>
  </si>
  <si>
    <t>1 801297 745525 11</t>
  </si>
  <si>
    <t>odetouca@freezemobile.fr</t>
  </si>
  <si>
    <t>DEAU</t>
  </si>
  <si>
    <t>Henri</t>
  </si>
  <si>
    <t>41 Bis,  Route Denis De Pool</t>
  </si>
  <si>
    <t>henrideau@jai.vu</t>
  </si>
  <si>
    <t>1 861298 827878 57</t>
  </si>
  <si>
    <t>hdeau@conforamoi.fr</t>
  </si>
  <si>
    <t>DEBUCAVA</t>
  </si>
  <si>
    <t>Aude</t>
  </si>
  <si>
    <t>20 Ter,  impasse La Marre Charière</t>
  </si>
  <si>
    <t>097 490 336</t>
  </si>
  <si>
    <t>audeb001@trop.tu</t>
  </si>
  <si>
    <t>2 671297 171417 27</t>
  </si>
  <si>
    <t>adebucava@freezemobile.fr</t>
  </si>
  <si>
    <t>DECECENDRE</t>
  </si>
  <si>
    <t>René</t>
  </si>
  <si>
    <t>7,  rue Iseult Lay</t>
  </si>
  <si>
    <t>097 372 164</t>
  </si>
  <si>
    <t>dececendre3@jai.vu</t>
  </si>
  <si>
    <t>1 701297 312870 85</t>
  </si>
  <si>
    <t>rdececend@niddas.fr</t>
  </si>
  <si>
    <t>DECLOP</t>
  </si>
  <si>
    <t>Maxandre</t>
  </si>
  <si>
    <t>39,  rue Uldérie Gaulot</t>
  </si>
  <si>
    <t>097 232 148</t>
  </si>
  <si>
    <t>declop@cest.net</t>
  </si>
  <si>
    <t>1 921297 981598 89</t>
  </si>
  <si>
    <t>Inès PERRET</t>
  </si>
  <si>
    <t>mdeclop@malfleuryfleurs.fr</t>
  </si>
  <si>
    <t>DEFLEUR</t>
  </si>
  <si>
    <t>Ornela</t>
  </si>
  <si>
    <t>30 Ter,  rue Daisy Des Ressus</t>
  </si>
  <si>
    <t>097 700 384</t>
  </si>
  <si>
    <t>orneladefleur@cest.net</t>
  </si>
  <si>
    <t>2 891298 594319 12</t>
  </si>
  <si>
    <t>odefleur@picassiettes.fr</t>
  </si>
  <si>
    <t>DEHPLUM</t>
  </si>
  <si>
    <t>Yliess</t>
  </si>
  <si>
    <t>8,  rue du Pré De L'Ouhin</t>
  </si>
  <si>
    <t>097 415 963</t>
  </si>
  <si>
    <t>dehplum@jai.vu</t>
  </si>
  <si>
    <t>1 901298 178166 35</t>
  </si>
  <si>
    <t>ydehplum@malfleuryfleurs.fr</t>
  </si>
  <si>
    <t>NOL</t>
  </si>
  <si>
    <t>Ethan</t>
  </si>
  <si>
    <t>5 Bis,  Place Meddhi Gauss-Haladas</t>
  </si>
  <si>
    <t>1 671297 729728 92</t>
  </si>
  <si>
    <t>enol@conforamoi.fr</t>
  </si>
  <si>
    <t>TABLO</t>
  </si>
  <si>
    <t>Cléo</t>
  </si>
  <si>
    <t>15 Bis,  rue Debbie Straust</t>
  </si>
  <si>
    <t>097 427 830</t>
  </si>
  <si>
    <t>1 841298 503716 52</t>
  </si>
  <si>
    <t>ctablo@conforamoi.fr</t>
  </si>
  <si>
    <t>DEMONTAGE</t>
  </si>
  <si>
    <t>8,  rue de Lara Clay</t>
  </si>
  <si>
    <t>097 542 588</t>
  </si>
  <si>
    <t>mademontage@cest.net</t>
  </si>
  <si>
    <t>1 781297 154582 60</t>
  </si>
  <si>
    <t>mdemontag@conforamoi.fr</t>
  </si>
  <si>
    <t>20,  rue Houssad Hequoif</t>
  </si>
  <si>
    <t>098 453 919</t>
  </si>
  <si>
    <t>nihoui@trop.tu</t>
  </si>
  <si>
    <t>2 621298 550164 67</t>
  </si>
  <si>
    <t>nnihoui@daccodacc.fr</t>
  </si>
  <si>
    <t>DENLETAS</t>
  </si>
  <si>
    <t>Alphonse</t>
  </si>
  <si>
    <t>46 Ter,  place Maëlle Ceday</t>
  </si>
  <si>
    <t>denletas@cest.net</t>
  </si>
  <si>
    <t>1 691297 712251 51</t>
  </si>
  <si>
    <t>adenletas@freezemobile.fr</t>
  </si>
  <si>
    <t>DEPLUBO</t>
  </si>
  <si>
    <t>Aimée-Cécilia</t>
  </si>
  <si>
    <t>13 Ter,  Cours Bouillon</t>
  </si>
  <si>
    <t>deplubo@jai.vu</t>
  </si>
  <si>
    <t>2 661298 550580 16</t>
  </si>
  <si>
    <t>adeplubo@picassiettes.fr</t>
  </si>
  <si>
    <t>11,  plage D'Eva Lheur</t>
  </si>
  <si>
    <t>097 659 620</t>
  </si>
  <si>
    <t>loevades bordets@jai.vu</t>
  </si>
  <si>
    <t>2 681298 358721 86</t>
  </si>
  <si>
    <t>ldesbord@freezemobile.fr</t>
  </si>
  <si>
    <t>DES MELETS</t>
  </si>
  <si>
    <t>Leyna</t>
  </si>
  <si>
    <t>117,  avenue de la Gare Assan Ceihef</t>
  </si>
  <si>
    <t>097 305 637</t>
  </si>
  <si>
    <t>pelotte@cest.net</t>
  </si>
  <si>
    <t>2 711297 112868 87</t>
  </si>
  <si>
    <t>ldesmele@freezemobile.fr</t>
  </si>
  <si>
    <t>DESEPTNANHA</t>
  </si>
  <si>
    <t>Aymard</t>
  </si>
  <si>
    <t>9,  allée d'Ailleurs</t>
  </si>
  <si>
    <t>098 069 617</t>
  </si>
  <si>
    <t>deseptnanha@jai.vu</t>
  </si>
  <si>
    <t>1 901298 266706 30</t>
  </si>
  <si>
    <t>adeseptna@freezemobile.fr</t>
  </si>
  <si>
    <t>PATREAUX</t>
  </si>
  <si>
    <t>Jasper</t>
  </si>
  <si>
    <t>19,  rue du Père Cutte</t>
  </si>
  <si>
    <t>097 452 695</t>
  </si>
  <si>
    <t>jasperpatreaux@trop.tu</t>
  </si>
  <si>
    <t>1 821297 521724 58</t>
  </si>
  <si>
    <t>jpatreaux@daccodacc.fr</t>
  </si>
  <si>
    <t>DESQUETOIX</t>
  </si>
  <si>
    <t>Jonathan</t>
  </si>
  <si>
    <t>10 Bis,  rue Debbie Straust</t>
  </si>
  <si>
    <t>097 724 054</t>
  </si>
  <si>
    <t>jonathandesquetoix@cest.net</t>
  </si>
  <si>
    <t>1 651298 345872 41</t>
  </si>
  <si>
    <t>jdesqueto@conforamoi.fr</t>
  </si>
  <si>
    <t>DESTRUK</t>
  </si>
  <si>
    <t>Stéphane</t>
  </si>
  <si>
    <t>14,  rue Uldérie Gaulot</t>
  </si>
  <si>
    <t>097 560 986</t>
  </si>
  <si>
    <t>stedestruk@cest.net</t>
  </si>
  <si>
    <t>1 911297 945264 73</t>
  </si>
  <si>
    <t>sdestruk@picassiettes.fr</t>
  </si>
  <si>
    <t>DEXPERT</t>
  </si>
  <si>
    <t>David</t>
  </si>
  <si>
    <t>47, Avenue D'Aimé D'Izan</t>
  </si>
  <si>
    <t>097 037 046</t>
  </si>
  <si>
    <t>dexpert13@trop.tu</t>
  </si>
  <si>
    <t>1 921297 695562 70</t>
  </si>
  <si>
    <t>ddexpert@conforamoi.fr</t>
  </si>
  <si>
    <t>DEZIEUX</t>
  </si>
  <si>
    <t>33,  rue Kemal Pavé</t>
  </si>
  <si>
    <t>097 346 205</t>
  </si>
  <si>
    <t>dezieux@jai.vu</t>
  </si>
  <si>
    <t>2 841297 275975 31</t>
  </si>
  <si>
    <t>Béranger COMIFAUT</t>
  </si>
  <si>
    <t>jdezieux@daccodacc.fr</t>
  </si>
  <si>
    <t>DHABITUDE</t>
  </si>
  <si>
    <t>Côme</t>
  </si>
  <si>
    <t>1,  rue du meunier Tudord</t>
  </si>
  <si>
    <t>Fermé-Le-Moulin</t>
  </si>
  <si>
    <t>098 709 042</t>
  </si>
  <si>
    <t>cômedhabitude@trop.tu</t>
  </si>
  <si>
    <t>1 771298 740131 33</t>
  </si>
  <si>
    <t>cdhabitud@conforamoi.fr</t>
  </si>
  <si>
    <t>DHIC</t>
  </si>
  <si>
    <t>Thessa</t>
  </si>
  <si>
    <t>75 Bis,  Avenue du Docteur Sophéa Tendre</t>
  </si>
  <si>
    <t>097 005 866</t>
  </si>
  <si>
    <t>thessadhic@cest.net</t>
  </si>
  <si>
    <t>2 891298 151169 37</t>
  </si>
  <si>
    <t>tdhic@picassiettes.fr</t>
  </si>
  <si>
    <t>DHIT</t>
  </si>
  <si>
    <t>Alban</t>
  </si>
  <si>
    <t>9,  rue du meunier Tudord</t>
  </si>
  <si>
    <t>098 256 805</t>
  </si>
  <si>
    <t>dhit@trop.tu</t>
  </si>
  <si>
    <t>1 681297 585535 32</t>
  </si>
  <si>
    <t>adhit@freezemobile.fr</t>
  </si>
  <si>
    <t>DICCULE</t>
  </si>
  <si>
    <t>Terry</t>
  </si>
  <si>
    <t>19 Bis,  Place Mansure</t>
  </si>
  <si>
    <t>097 062 403</t>
  </si>
  <si>
    <t>diccule@trop.tu</t>
  </si>
  <si>
    <t>1 711297 250349 20</t>
  </si>
  <si>
    <t>tdiccule@conforamoi.fr</t>
  </si>
  <si>
    <t>DICULIZET</t>
  </si>
  <si>
    <t>4,  allée d'Ailleurs</t>
  </si>
  <si>
    <t>098 520 378</t>
  </si>
  <si>
    <t>valeriediculizet@jai.vu</t>
  </si>
  <si>
    <t>2 901297 101972 82</t>
  </si>
  <si>
    <t>vdiculize@conforamoi.fr</t>
  </si>
  <si>
    <t>DIDON</t>
  </si>
  <si>
    <t>Robin</t>
  </si>
  <si>
    <t>9,  Place Meddhi Gauss-Haladas</t>
  </si>
  <si>
    <t>097 125 180</t>
  </si>
  <si>
    <t>robindidon@jai.vu</t>
  </si>
  <si>
    <t>1 761298 979567 26</t>
  </si>
  <si>
    <t>rdidon@conforamoi.fr</t>
  </si>
  <si>
    <t>Prosper</t>
  </si>
  <si>
    <t>5,  Place Meddhi Gauss-Haladas</t>
  </si>
  <si>
    <t>097 572 916</t>
  </si>
  <si>
    <t>prosperritay@trop.tu</t>
  </si>
  <si>
    <t>1 681297 114918 47</t>
  </si>
  <si>
    <t>pritay@daccodacc.fr</t>
  </si>
  <si>
    <t>DISAVORIEN</t>
  </si>
  <si>
    <t>Léon</t>
  </si>
  <si>
    <t>16,  rue d'Expérience</t>
  </si>
  <si>
    <t>097 448 450</t>
  </si>
  <si>
    <t>leondisavorien@jai.vu</t>
  </si>
  <si>
    <t>1 791297 591187 16</t>
  </si>
  <si>
    <t>ldisavori@malfleuryfleurs.fr</t>
  </si>
  <si>
    <t>DISSOIRE</t>
  </si>
  <si>
    <t>Alain</t>
  </si>
  <si>
    <t>32 Bis,  rue Mathis Mecronick</t>
  </si>
  <si>
    <t>097 148 888</t>
  </si>
  <si>
    <t>alaindissoire8@cest.net</t>
  </si>
  <si>
    <t>1 771298 433942 11</t>
  </si>
  <si>
    <t>adissoire@niddas.fr</t>
  </si>
  <si>
    <t>DJEFIHNI</t>
  </si>
  <si>
    <t>Sayed</t>
  </si>
  <si>
    <t>097 354 179</t>
  </si>
  <si>
    <t>saydjefihni@cest.net</t>
  </si>
  <si>
    <t>1 671298 446222 47</t>
  </si>
  <si>
    <t>sdjefihni@picassiettes.fr</t>
  </si>
  <si>
    <t>DOIPARMUN</t>
  </si>
  <si>
    <t>Hyacinthe</t>
  </si>
  <si>
    <t>30,  Place Mansure</t>
  </si>
  <si>
    <t>097 569 369</t>
  </si>
  <si>
    <t>hydoiparmun@trop.tu</t>
  </si>
  <si>
    <t>1 931298 846642 29</t>
  </si>
  <si>
    <t>hdoiparmu@conforamoi.fr</t>
  </si>
  <si>
    <t>DONKETOI</t>
  </si>
  <si>
    <t>483, rue Bicon</t>
  </si>
  <si>
    <t>097 182 555</t>
  </si>
  <si>
    <t>donketoi@jai.vu</t>
  </si>
  <si>
    <t>1 781298 588820 47</t>
  </si>
  <si>
    <t>edonketoi@picassiettes.fr</t>
  </si>
  <si>
    <t>DOUILLET</t>
  </si>
  <si>
    <t>Denis</t>
  </si>
  <si>
    <t>227 Ter,  Avenue Méa Paresté</t>
  </si>
  <si>
    <t>097 042 172</t>
  </si>
  <si>
    <t>douillet@trop.tu</t>
  </si>
  <si>
    <t>1 781297 530126 65</t>
  </si>
  <si>
    <t>ddouillet@freezemobile.fr</t>
  </si>
  <si>
    <t>DU GRAAL</t>
  </si>
  <si>
    <t>Kate</t>
  </si>
  <si>
    <t>39 Bis,  place Maëlle Ceday</t>
  </si>
  <si>
    <t>097 627 566</t>
  </si>
  <si>
    <t>katedu graal4@cest.net</t>
  </si>
  <si>
    <t>2 911298 157128 58</t>
  </si>
  <si>
    <t>kdugraal@daccodacc.fr</t>
  </si>
  <si>
    <t>DU STRIEL</t>
  </si>
  <si>
    <t>Firmin</t>
  </si>
  <si>
    <t>4,  voie Tècles Losette</t>
  </si>
  <si>
    <t>097 562 698</t>
  </si>
  <si>
    <t>firmindus@trop.tu</t>
  </si>
  <si>
    <t>1 901297 735368 21</t>
  </si>
  <si>
    <t>fdustrie@conforamoi.fr</t>
  </si>
  <si>
    <t>DUMANS</t>
  </si>
  <si>
    <t>Henriette</t>
  </si>
  <si>
    <t>8 Ter,  allée de Jamie Père</t>
  </si>
  <si>
    <t>097 491 417</t>
  </si>
  <si>
    <t>2 931298 779996 49</t>
  </si>
  <si>
    <t>hdumans@banquedesruinais.fr</t>
  </si>
  <si>
    <t>DURASOIR</t>
  </si>
  <si>
    <t>Théophile</t>
  </si>
  <si>
    <t>19,  Allée Ozile Humbato</t>
  </si>
  <si>
    <t>097 754 832</t>
  </si>
  <si>
    <t>theophiledurasoir@cest.net</t>
  </si>
  <si>
    <t>1 671297 547249 57</t>
  </si>
  <si>
    <t>tdurasoir@conforamoi.fr</t>
  </si>
  <si>
    <t>DUTOUX</t>
  </si>
  <si>
    <t>Fanette</t>
  </si>
  <si>
    <t>3 Ter,  Impasse "l'Autre Pas"</t>
  </si>
  <si>
    <t>097 848 704</t>
  </si>
  <si>
    <t>petite_fanette@trop.tu</t>
  </si>
  <si>
    <t>2 811297 587890 59</t>
  </si>
  <si>
    <t>fdutoux@niddas.fr</t>
  </si>
  <si>
    <t>EDMOND MARTHE</t>
  </si>
  <si>
    <t>Elise</t>
  </si>
  <si>
    <t>098 975 373</t>
  </si>
  <si>
    <t>zaimomartre@trop.tu</t>
  </si>
  <si>
    <t>2 621297 192765 48</t>
  </si>
  <si>
    <t>eedmondm@conforamoi.fr</t>
  </si>
  <si>
    <t>EGERIE</t>
  </si>
  <si>
    <t>Tom</t>
  </si>
  <si>
    <t>097 362 100</t>
  </si>
  <si>
    <t>tomegerie@trop.tu</t>
  </si>
  <si>
    <t>1 841297 756139 72</t>
  </si>
  <si>
    <t>tegerie@conforamoi.fr</t>
  </si>
  <si>
    <t>EIBEL</t>
  </si>
  <si>
    <t>Octavie</t>
  </si>
  <si>
    <t>34,  voie Tècles Losette</t>
  </si>
  <si>
    <t>097 224 870</t>
  </si>
  <si>
    <t>octeibel@trop.tu</t>
  </si>
  <si>
    <t>2 611297 984510 59</t>
  </si>
  <si>
    <t>oeibel@conforamoi.fr</t>
  </si>
  <si>
    <t>ENBORDEMER</t>
  </si>
  <si>
    <t>Yanis</t>
  </si>
  <si>
    <t>30,  rue Uldérie Gaulot</t>
  </si>
  <si>
    <t>097 877 098</t>
  </si>
  <si>
    <t>enbordemer2@trop.tu</t>
  </si>
  <si>
    <t>1 691297 138607 73</t>
  </si>
  <si>
    <t>yenbordem@picassiettes.fr</t>
  </si>
  <si>
    <t>SCOTT</t>
  </si>
  <si>
    <t>Debbie</t>
  </si>
  <si>
    <t>29,  voie Tècles Losette</t>
  </si>
  <si>
    <t>097 777 567</t>
  </si>
  <si>
    <t>descott16@jai.vu</t>
  </si>
  <si>
    <t>2 761297 873586 20</t>
  </si>
  <si>
    <t>dscott@daccodacc.fr</t>
  </si>
  <si>
    <t>ENFANT</t>
  </si>
  <si>
    <t>Ludivine</t>
  </si>
  <si>
    <t>7,  rue Kid Onnefroy</t>
  </si>
  <si>
    <t>098 235 561</t>
  </si>
  <si>
    <t>enfant@cest.net</t>
  </si>
  <si>
    <t>2 901298 353990 24</t>
  </si>
  <si>
    <t>lenfant@banquedesruinais.fr</t>
  </si>
  <si>
    <t>ENPOLPO ZICION</t>
  </si>
  <si>
    <t>Salomée</t>
  </si>
  <si>
    <t>9 Ter,  passage Du Tout</t>
  </si>
  <si>
    <t>098 312 327</t>
  </si>
  <si>
    <t>salomeeenpolpo zicion@trop.tu</t>
  </si>
  <si>
    <t>2 761298 937800 88</t>
  </si>
  <si>
    <t>senpolpo@freezemobile.fr</t>
  </si>
  <si>
    <t>EQUANONE</t>
  </si>
  <si>
    <t>Sean</t>
  </si>
  <si>
    <t>3,  passage Aude Bliget</t>
  </si>
  <si>
    <t>097 317 936</t>
  </si>
  <si>
    <t>sine19@trop.tu</t>
  </si>
  <si>
    <t>1 921297 347355 48</t>
  </si>
  <si>
    <t>sequanone@freezemobile.fr</t>
  </si>
  <si>
    <t>ERALIDAY</t>
  </si>
  <si>
    <t>Jade</t>
  </si>
  <si>
    <t>30 Bis,  ruelle Maleck Clairet</t>
  </si>
  <si>
    <t>jeraliday@cest.net</t>
  </si>
  <si>
    <t>2 761298 976189 45</t>
  </si>
  <si>
    <t>jeraliday@conforamoi.fr</t>
  </si>
  <si>
    <t>ESDAIPLUM</t>
  </si>
  <si>
    <t>Jil</t>
  </si>
  <si>
    <t>14 Ter,  Allée Ozile Humbato</t>
  </si>
  <si>
    <t>097 897 467</t>
  </si>
  <si>
    <t>esdaiplum@trop.tu</t>
  </si>
  <si>
    <t>2 881297 815542 47</t>
  </si>
  <si>
    <t>jesdaiplu@freezemobile.fr</t>
  </si>
  <si>
    <t>ESTESY</t>
  </si>
  <si>
    <t>Anne</t>
  </si>
  <si>
    <t>2,  Impasse "l'Autre Pas"</t>
  </si>
  <si>
    <t>097 772 961</t>
  </si>
  <si>
    <t>aestesy@cest.net</t>
  </si>
  <si>
    <t>2 791297 750543 43</t>
  </si>
  <si>
    <t>aestesy@conforamoi.fr</t>
  </si>
  <si>
    <t>ESTONE</t>
  </si>
  <si>
    <t>Charles</t>
  </si>
  <si>
    <t>1,  chemin de l'Abbé Résina</t>
  </si>
  <si>
    <t>097 428 512</t>
  </si>
  <si>
    <t>estone14@jai.vu</t>
  </si>
  <si>
    <t>1 851298 737921 13</t>
  </si>
  <si>
    <t>cestone@freezemobile.fr</t>
  </si>
  <si>
    <t>TRAUFOB</t>
  </si>
  <si>
    <t>Klaus</t>
  </si>
  <si>
    <t>097 250 898</t>
  </si>
  <si>
    <t>kltraufob@cest.net</t>
  </si>
  <si>
    <t>1 861298 551512 80</t>
  </si>
  <si>
    <t>ktraufob@daccodacc.fr</t>
  </si>
  <si>
    <t>ETAIGAL</t>
  </si>
  <si>
    <t>Sam</t>
  </si>
  <si>
    <t>8,  Impasse Tisan Terass</t>
  </si>
  <si>
    <t>097 237 244</t>
  </si>
  <si>
    <t>etaigal@jai.vu</t>
  </si>
  <si>
    <t>1 751298 285949 20</t>
  </si>
  <si>
    <t>setaigal@conforamoi.fr</t>
  </si>
  <si>
    <t>ETIRET</t>
  </si>
  <si>
    <t>Sylvain</t>
  </si>
  <si>
    <t>7,  allée de Jamie Père</t>
  </si>
  <si>
    <t>097 019 429</t>
  </si>
  <si>
    <t>syletiret@cest.net</t>
  </si>
  <si>
    <t>1 761297 714423 53</t>
  </si>
  <si>
    <t>setiret@conforamoi.fr</t>
  </si>
  <si>
    <t>ETRANGE</t>
  </si>
  <si>
    <t>Kassy</t>
  </si>
  <si>
    <t>098 293 806</t>
  </si>
  <si>
    <t>etrange8@cest.net</t>
  </si>
  <si>
    <t>2 721298 265323 16</t>
  </si>
  <si>
    <t>ketrange@freezemobile.fr</t>
  </si>
  <si>
    <t>17,  allée Stone</t>
  </si>
  <si>
    <t>097 973 111</t>
  </si>
  <si>
    <t>aeufil9@jai.vu</t>
  </si>
  <si>
    <t>2 831298 851271 74</t>
  </si>
  <si>
    <t>aeufiling@conforamoi.fr</t>
  </si>
  <si>
    <t>EULOT</t>
  </si>
  <si>
    <t>36,  voie Côme Sebo</t>
  </si>
  <si>
    <t>097 541 109</t>
  </si>
  <si>
    <t>eulot@trop.tu</t>
  </si>
  <si>
    <t>1 591297 551580 17</t>
  </si>
  <si>
    <t>meulot@freezemobile.fr</t>
  </si>
  <si>
    <t>FAIMAL</t>
  </si>
  <si>
    <t>Ackim</t>
  </si>
  <si>
    <t>97,  rue d'Expérience</t>
  </si>
  <si>
    <t>097 126 953</t>
  </si>
  <si>
    <t>faimal@cest.net</t>
  </si>
  <si>
    <t>1 841298 856489 85</t>
  </si>
  <si>
    <t>afaimal@conforamoi.fr</t>
  </si>
  <si>
    <t>FAIR</t>
  </si>
  <si>
    <t>Lucie</t>
  </si>
  <si>
    <t>4,  rue Uldérie Gaulot</t>
  </si>
  <si>
    <t>097 623 647</t>
  </si>
  <si>
    <t>lfair5@cest.net</t>
  </si>
  <si>
    <t>2 571297 848922 52</t>
  </si>
  <si>
    <t>lfair@freezemobile.fr</t>
  </si>
  <si>
    <t>FAIRANT</t>
  </si>
  <si>
    <t>Teddy</t>
  </si>
  <si>
    <t>Lieu-Dit  l'Etau D'Hie</t>
  </si>
  <si>
    <t>097 860 052</t>
  </si>
  <si>
    <t>fairant@cest.net</t>
  </si>
  <si>
    <t>1 571298 545899 97</t>
  </si>
  <si>
    <t>tfairant@support.fr</t>
  </si>
  <si>
    <t>FASSOL</t>
  </si>
  <si>
    <t>25,  Route Haja Del Hessel</t>
  </si>
  <si>
    <t>097 399 073</t>
  </si>
  <si>
    <t>remyfassol@jai.vu</t>
  </si>
  <si>
    <t>1 801298 631448 54</t>
  </si>
  <si>
    <t>rfassol@malfleuryfleurs.fr</t>
  </si>
  <si>
    <t>VERBERT</t>
  </si>
  <si>
    <t>Ray</t>
  </si>
  <si>
    <t>097 909 929</t>
  </si>
  <si>
    <t>rayverbert@trop.tu</t>
  </si>
  <si>
    <t>1 691297 836902 52</t>
  </si>
  <si>
    <t>rverbert@daccodacc.fr</t>
  </si>
  <si>
    <t>FEBIEN-LAICHOSE</t>
  </si>
  <si>
    <t>Lazare</t>
  </si>
  <si>
    <t>098 495 746</t>
  </si>
  <si>
    <t>febien@cest.net</t>
  </si>
  <si>
    <t>1 661298 555464 77</t>
  </si>
  <si>
    <t>lfebien-l@freezemobile.fr</t>
  </si>
  <si>
    <t>FECHU PERMAL</t>
  </si>
  <si>
    <t>Aïcha</t>
  </si>
  <si>
    <t>28,  rue du Père Cutte</t>
  </si>
  <si>
    <t>097 491 131</t>
  </si>
  <si>
    <t>fechu permal@trop.tu</t>
  </si>
  <si>
    <t>2 751297 448600 77</t>
  </si>
  <si>
    <t>afechupe@freezemobile.fr</t>
  </si>
  <si>
    <t>FEMAL</t>
  </si>
  <si>
    <t>Emma</t>
  </si>
  <si>
    <t>300,  avenue d'Hemal Veunu</t>
  </si>
  <si>
    <t>097 333 815</t>
  </si>
  <si>
    <t>emmafemal11@jai.vu</t>
  </si>
  <si>
    <t>2 811298 371404 42</t>
  </si>
  <si>
    <t>efemal@malfleuryfleurs.fr</t>
  </si>
  <si>
    <t>FIAN</t>
  </si>
  <si>
    <t>Hedi</t>
  </si>
  <si>
    <t>4,  chemin de "la Mauvaise Pente"</t>
  </si>
  <si>
    <t>097 979 952</t>
  </si>
  <si>
    <t>hedif16@cest.net</t>
  </si>
  <si>
    <t>1 871298 990887 14</t>
  </si>
  <si>
    <t>hfian@support.fr</t>
  </si>
  <si>
    <t>FICEEL</t>
  </si>
  <si>
    <t>Cassidy</t>
  </si>
  <si>
    <t>3,  allée d'Ailleurs</t>
  </si>
  <si>
    <t>098 210 542</t>
  </si>
  <si>
    <t>miller@trop.tu</t>
  </si>
  <si>
    <t>1 641298 285263 89</t>
  </si>
  <si>
    <t>cficeel@freezemobile.fr</t>
  </si>
  <si>
    <t>TURDESURVIH</t>
  </si>
  <si>
    <t>Nouri</t>
  </si>
  <si>
    <t>11,  Rue D'Eloi Bahfoué</t>
  </si>
  <si>
    <t>097 574 977</t>
  </si>
  <si>
    <t>1 581298 248855 78</t>
  </si>
  <si>
    <t>nturdesur@conforamoi.fr</t>
  </si>
  <si>
    <t>YASSION</t>
  </si>
  <si>
    <t>Dave</t>
  </si>
  <si>
    <t>19,  Impasse "l'Autre Pas"</t>
  </si>
  <si>
    <t>097 707 567</t>
  </si>
  <si>
    <t>yassion20@trop.tu</t>
  </si>
  <si>
    <t>1 901298 292477 95</t>
  </si>
  <si>
    <t>dyassion@daccodacc.fr</t>
  </si>
  <si>
    <t>FINE</t>
  </si>
  <si>
    <t>Louis</t>
  </si>
  <si>
    <t>Le Port Quetebas</t>
  </si>
  <si>
    <t>097 857 030</t>
  </si>
  <si>
    <t>louis.fine@trop.tu</t>
  </si>
  <si>
    <t>1 711298 688286 94</t>
  </si>
  <si>
    <t>lfine@niddas.fr</t>
  </si>
  <si>
    <t>FOND</t>
  </si>
  <si>
    <t>Justin</t>
  </si>
  <si>
    <t>9, Chemin De Croix</t>
  </si>
  <si>
    <t>097 276 626</t>
  </si>
  <si>
    <t>fond@trop.tu</t>
  </si>
  <si>
    <t>1 821298 448470 99</t>
  </si>
  <si>
    <t>jfond@niddas.fr</t>
  </si>
  <si>
    <t>FONFEC</t>
  </si>
  <si>
    <t>Sophie</t>
  </si>
  <si>
    <t>097 387 750</t>
  </si>
  <si>
    <t>sopfonfec@cest.net</t>
  </si>
  <si>
    <t>2 801297 423480 73</t>
  </si>
  <si>
    <t>sfonfec@freezemobile.fr</t>
  </si>
  <si>
    <t>FOURNEAU</t>
  </si>
  <si>
    <t>Léo</t>
  </si>
  <si>
    <t>127, Avenue D'Aimé D'Izan</t>
  </si>
  <si>
    <t>097 844 443</t>
  </si>
  <si>
    <t>Leo_four@cest.net</t>
  </si>
  <si>
    <t>1 931297 621280 56</t>
  </si>
  <si>
    <t>Directeur</t>
  </si>
  <si>
    <t>lfourneau@support.fr</t>
  </si>
  <si>
    <t>FRAICHI</t>
  </si>
  <si>
    <t>18 Bis,  voie Sylvain Vernoux</t>
  </si>
  <si>
    <t>097 281 432</t>
  </si>
  <si>
    <t>sarfraichi@jai.vu</t>
  </si>
  <si>
    <t>2 781297 245492 53</t>
  </si>
  <si>
    <t>sfraichi@freezemobile.fr</t>
  </si>
  <si>
    <t>FROIDENICHOD</t>
  </si>
  <si>
    <t>Loénie</t>
  </si>
  <si>
    <t>14,  voie Tècles Losette</t>
  </si>
  <si>
    <t>097 209 271</t>
  </si>
  <si>
    <t>loeniedu98@cest.net</t>
  </si>
  <si>
    <t>2 601298 798965 90</t>
  </si>
  <si>
    <t>lfroideni@freezemobile.fr</t>
  </si>
  <si>
    <t>GALL</t>
  </si>
  <si>
    <t>Martin</t>
  </si>
  <si>
    <t>70,  rue d'Expérience</t>
  </si>
  <si>
    <t>097 039 444</t>
  </si>
  <si>
    <t>martingall@cest.net</t>
  </si>
  <si>
    <t>1 841298 874827 52</t>
  </si>
  <si>
    <t>mgall@freezemobile.fr</t>
  </si>
  <si>
    <t>GANISATRIS</t>
  </si>
  <si>
    <t>Taylor</t>
  </si>
  <si>
    <t>097 559 289</t>
  </si>
  <si>
    <t>taylorgan@cest.net</t>
  </si>
  <si>
    <t>1 641297 772530 56</t>
  </si>
  <si>
    <t>tganisatr@conforamoi.fr</t>
  </si>
  <si>
    <t>GAULOT</t>
  </si>
  <si>
    <t>Thierry</t>
  </si>
  <si>
    <t>1,  rue Kid Onnefroy</t>
  </si>
  <si>
    <t>098 016 350</t>
  </si>
  <si>
    <t>thierrygaulot@trop.tu</t>
  </si>
  <si>
    <t>1 651297 663965 59</t>
  </si>
  <si>
    <t>tgaulot@conforamoi.fr</t>
  </si>
  <si>
    <t>GOLAD</t>
  </si>
  <si>
    <t>9,  rue Malin D'Icquet</t>
  </si>
  <si>
    <t>097 976 903</t>
  </si>
  <si>
    <t>larrygol@trop.tu</t>
  </si>
  <si>
    <t>1 791298 454945 72</t>
  </si>
  <si>
    <t>lgolad@conforamoi.fr</t>
  </si>
  <si>
    <t>GOLANCORPS</t>
  </si>
  <si>
    <t>Jean-Henri</t>
  </si>
  <si>
    <t>172 Ter,  avenue d'Hemal Veunu</t>
  </si>
  <si>
    <t>097 351 945</t>
  </si>
  <si>
    <t>jeagolancorps@cest.net</t>
  </si>
  <si>
    <t>1 611298 565230 72</t>
  </si>
  <si>
    <t>jgolancor@banquedesruinais.fr</t>
  </si>
  <si>
    <t>GOODY</t>
  </si>
  <si>
    <t>271, rue Bicon</t>
  </si>
  <si>
    <t>097 850 700</t>
  </si>
  <si>
    <t>debbiegoody@cest.net</t>
  </si>
  <si>
    <t>2 611298 993447 76</t>
  </si>
  <si>
    <t>dgoody@freezemobile.fr</t>
  </si>
  <si>
    <t>GOSSIER</t>
  </si>
  <si>
    <t>Renée</t>
  </si>
  <si>
    <t>2,  Cours Bouillon</t>
  </si>
  <si>
    <t>098 382 922</t>
  </si>
  <si>
    <t>reneegossier@cest.net</t>
  </si>
  <si>
    <t>2 641297 533395 24</t>
  </si>
  <si>
    <t>rgossier@conforamoi.fr</t>
  </si>
  <si>
    <t>HADIASSI</t>
  </si>
  <si>
    <t>180,  rue Iseult Lay</t>
  </si>
  <si>
    <t>097 255 418</t>
  </si>
  <si>
    <t>jahadiassi1@cest.net</t>
  </si>
  <si>
    <t>1 861298 937202 20</t>
  </si>
  <si>
    <t>jhadiassi@conforamoi.fr</t>
  </si>
  <si>
    <t>HAIR</t>
  </si>
  <si>
    <t>Axel</t>
  </si>
  <si>
    <t>3,  voie Sylvain Vernoux</t>
  </si>
  <si>
    <t>097 748 793</t>
  </si>
  <si>
    <t>hair@trop.tu</t>
  </si>
  <si>
    <t>1 921297 378462 53</t>
  </si>
  <si>
    <t>ahair@freezemobile.fr</t>
  </si>
  <si>
    <t>AYCORBOUCHER</t>
  </si>
  <si>
    <t>Olivier</t>
  </si>
  <si>
    <t>5 Bis,  rue Daisy Des Ressus</t>
  </si>
  <si>
    <t>097 892 624</t>
  </si>
  <si>
    <t>aycorboucher@trop.tu</t>
  </si>
  <si>
    <t>1 861298 520373 96</t>
  </si>
  <si>
    <t>oaycorbou@daccodacc.fr</t>
  </si>
  <si>
    <t>HAPPEN</t>
  </si>
  <si>
    <t>Huguette</t>
  </si>
  <si>
    <t>14 Ter,  rue de la halle El Houya</t>
  </si>
  <si>
    <t>097 068 991</t>
  </si>
  <si>
    <t>hughappen@cest.net</t>
  </si>
  <si>
    <t>2 611298 968849 96</t>
  </si>
  <si>
    <t>hhappen@malfleuryfleurs.fr</t>
  </si>
  <si>
    <t>HATANT</t>
  </si>
  <si>
    <t>097 706 747</t>
  </si>
  <si>
    <t>charleshatant6@jai.vu</t>
  </si>
  <si>
    <t>1 691297 891597 87</t>
  </si>
  <si>
    <t>chatant@picassiettes.fr</t>
  </si>
  <si>
    <t>Juste</t>
  </si>
  <si>
    <t>4,  rue Malin D'Icquet</t>
  </si>
  <si>
    <t>097 722 134</t>
  </si>
  <si>
    <t>justehatant@cest.net</t>
  </si>
  <si>
    <t>1 681297 974329 94</t>
  </si>
  <si>
    <t>jhatant@picassiettes.fr</t>
  </si>
  <si>
    <t>HAUTEVOIX</t>
  </si>
  <si>
    <t>Liséa</t>
  </si>
  <si>
    <t>12,  ruelle Maleck Clairet</t>
  </si>
  <si>
    <t>097 609 218</t>
  </si>
  <si>
    <t>liseahaute@jai.vu</t>
  </si>
  <si>
    <t>2 781298 443163 60</t>
  </si>
  <si>
    <t>lhautevoi@conforamoi.fr</t>
  </si>
  <si>
    <t>HEDELENE</t>
  </si>
  <si>
    <t>Gilles</t>
  </si>
  <si>
    <t>16,  Cours Baron Houvitte</t>
  </si>
  <si>
    <t>097 419 202</t>
  </si>
  <si>
    <t>gilhedelene@cest.net</t>
  </si>
  <si>
    <t>1 871298 727932 76</t>
  </si>
  <si>
    <t>ghedelene@freezemobile.fr</t>
  </si>
  <si>
    <t>HEMBART</t>
  </si>
  <si>
    <t>4,  passage Du Tout</t>
  </si>
  <si>
    <t>098 729 011</t>
  </si>
  <si>
    <t>hembart@trop.tu</t>
  </si>
  <si>
    <t>2 701298 621532 46</t>
  </si>
  <si>
    <t>lhembart@freezemobile.fr</t>
  </si>
  <si>
    <t>HETHA</t>
  </si>
  <si>
    <t>Aline</t>
  </si>
  <si>
    <t>104,  avenue de la Gare Assan Ceihef</t>
  </si>
  <si>
    <t>aheha19@trop.tu</t>
  </si>
  <si>
    <t>2 731298 434261 32</t>
  </si>
  <si>
    <t>ahetha@freezemobile.fr</t>
  </si>
  <si>
    <t>HEUNITETE</t>
  </si>
  <si>
    <t>Yannick</t>
  </si>
  <si>
    <t>27,  rue Uldérie Gaulot</t>
  </si>
  <si>
    <t>097 020 763</t>
  </si>
  <si>
    <t>yannickheunitete@trop.tu</t>
  </si>
  <si>
    <t>1 771298 240591 65</t>
  </si>
  <si>
    <t>yheunitet@freezemobile.fr</t>
  </si>
  <si>
    <t>HEYFRESH</t>
  </si>
  <si>
    <t>25,  rue Daisy Des Ressus</t>
  </si>
  <si>
    <t>097 330 882</t>
  </si>
  <si>
    <t>so_cold@trop.tu</t>
  </si>
  <si>
    <t>1 671298 616372 12</t>
  </si>
  <si>
    <t>lheyfresh@niddas.fr</t>
  </si>
  <si>
    <t>Gaëlle</t>
  </si>
  <si>
    <t>7,  esplanade Houlia De Laplace</t>
  </si>
  <si>
    <t>097 206 222</t>
  </si>
  <si>
    <t>hic@jai.vu</t>
  </si>
  <si>
    <t>2 851298 115721 49</t>
  </si>
  <si>
    <t>ghic@freezemobile.fr</t>
  </si>
  <si>
    <t>097 766 897</t>
  </si>
  <si>
    <t>maudhic6@trop.tu</t>
  </si>
  <si>
    <t>2 761298 517568 15</t>
  </si>
  <si>
    <t>mhic@freezemobile.fr</t>
  </si>
  <si>
    <t>HIER</t>
  </si>
  <si>
    <t>098 404 003</t>
  </si>
  <si>
    <t>hier7@jai.vu</t>
  </si>
  <si>
    <t>2 781297 542406 31</t>
  </si>
  <si>
    <t>chier@banquedesruinais.fr</t>
  </si>
  <si>
    <t>Marine</t>
  </si>
  <si>
    <t>58,  rue d'Ella Chut</t>
  </si>
  <si>
    <t>097 532 047</t>
  </si>
  <si>
    <t>hier@trop.tu</t>
  </si>
  <si>
    <t>2 571297 568754 42</t>
  </si>
  <si>
    <t>mhier@malfleuryfleurs.fr</t>
  </si>
  <si>
    <t>HIERICH</t>
  </si>
  <si>
    <t>Octave</t>
  </si>
  <si>
    <t>18,  Impasse "l'Autre Pas"</t>
  </si>
  <si>
    <t>097 115 172</t>
  </si>
  <si>
    <t>ohier@jai.vu</t>
  </si>
  <si>
    <t>1 811298 300153 14</t>
  </si>
  <si>
    <t>ohierich@freezemobile.fr</t>
  </si>
  <si>
    <t>ZEURPIL</t>
  </si>
  <si>
    <t>Léonce</t>
  </si>
  <si>
    <t>87 Ter,  rue Inias Tèques</t>
  </si>
  <si>
    <t>2 741297 794966 61</t>
  </si>
  <si>
    <t>lzeurpil@conforamoi.fr</t>
  </si>
  <si>
    <t>HINTOCH</t>
  </si>
  <si>
    <t>Mac</t>
  </si>
  <si>
    <t>9,  allée "Vie Dense"</t>
  </si>
  <si>
    <t>097 082 057</t>
  </si>
  <si>
    <t>hintoch@trop.tu</t>
  </si>
  <si>
    <t>1 581297 514144 77</t>
  </si>
  <si>
    <t>mhintoch@malfleuryfleurs.fr</t>
  </si>
  <si>
    <t>HIQUIT</t>
  </si>
  <si>
    <t>Rick</t>
  </si>
  <si>
    <t>7 Bis,  hall Leila France</t>
  </si>
  <si>
    <t>098 724 734</t>
  </si>
  <si>
    <t>rhiquit@cest.net</t>
  </si>
  <si>
    <t>1 691297 374234 33</t>
  </si>
  <si>
    <t>rhiquit@freezemobile.fr</t>
  </si>
  <si>
    <t>HISTANTE</t>
  </si>
  <si>
    <t>Thérèse</t>
  </si>
  <si>
    <t>098 002 709</t>
  </si>
  <si>
    <t>theresezistante13@cest.net</t>
  </si>
  <si>
    <t>2 911297 893870 63</t>
  </si>
  <si>
    <t>thistante@conforamoi.fr</t>
  </si>
  <si>
    <t>HOBART</t>
  </si>
  <si>
    <t>30,  rue Daisy Des Ressus</t>
  </si>
  <si>
    <t>hobart@trop.tu</t>
  </si>
  <si>
    <t>2 851298 338730 30</t>
  </si>
  <si>
    <t>fhobart@freezemobile.fr</t>
  </si>
  <si>
    <t>HOMME</t>
  </si>
  <si>
    <t>Maxime</t>
  </si>
  <si>
    <t>6,  Place Meddhi Gauss-Haladas</t>
  </si>
  <si>
    <t>097 169 840</t>
  </si>
  <si>
    <t>mahomme@trop.tu</t>
  </si>
  <si>
    <t>1 791298 318469 89</t>
  </si>
  <si>
    <t>mhomme@freezemobile.fr</t>
  </si>
  <si>
    <t>HONNETE</t>
  </si>
  <si>
    <t>Camille</t>
  </si>
  <si>
    <t>3,  allée Prudence Hauvolent</t>
  </si>
  <si>
    <t>097 097 260</t>
  </si>
  <si>
    <t>cahonnete1@cest.net</t>
  </si>
  <si>
    <t>2 781297 661746 27</t>
  </si>
  <si>
    <t>chonnete@niddas.fr</t>
  </si>
  <si>
    <t>Marie</t>
  </si>
  <si>
    <t>7,  rue Scheda Beille</t>
  </si>
  <si>
    <t>honnete@cest.net</t>
  </si>
  <si>
    <t>2 761298 917733 83</t>
  </si>
  <si>
    <t>mhonnete@banquedesruinais.fr</t>
  </si>
  <si>
    <t>HOUIN</t>
  </si>
  <si>
    <t>Serge</t>
  </si>
  <si>
    <t>133,  avenue de la Gare Assan Ceihef</t>
  </si>
  <si>
    <t>097 981 867</t>
  </si>
  <si>
    <t>sergehouin@cest.net</t>
  </si>
  <si>
    <t>1 781297 398157 54</t>
  </si>
  <si>
    <t>shouin@niddas.fr</t>
  </si>
  <si>
    <t>HUESBAY</t>
  </si>
  <si>
    <t>59 Bis, Avenue D'Aimé D'Izan</t>
  </si>
  <si>
    <t>097 744 861</t>
  </si>
  <si>
    <t>chuesbay@trop.tu</t>
  </si>
  <si>
    <t>1 781298 348240 96</t>
  </si>
  <si>
    <t>chuesbay@freezemobile.fr</t>
  </si>
  <si>
    <t>HURLECERVO</t>
  </si>
  <si>
    <t>Astrid</t>
  </si>
  <si>
    <t>1,  impasse De Serrurier</t>
  </si>
  <si>
    <t>097 515 047</t>
  </si>
  <si>
    <t>astridhurlecervo15@jai.vu</t>
  </si>
  <si>
    <t>2 901297 408673 67</t>
  </si>
  <si>
    <t>ahurlecer@niddas.fr</t>
  </si>
  <si>
    <t>HUTE</t>
  </si>
  <si>
    <t>Sacha</t>
  </si>
  <si>
    <t>9,  esplanade Houlia De Laplace</t>
  </si>
  <si>
    <t>097 780 651</t>
  </si>
  <si>
    <t>sachahute@trop.tu</t>
  </si>
  <si>
    <t>1 651298 387259 75</t>
  </si>
  <si>
    <t>shute@banquedesruinais.fr</t>
  </si>
  <si>
    <t>IBLANC</t>
  </si>
  <si>
    <t>Martine</t>
  </si>
  <si>
    <t>40,  rue Dulcinée Mamuhet</t>
  </si>
  <si>
    <t>097 107 710</t>
  </si>
  <si>
    <t>martineiblanc@trop.tu</t>
  </si>
  <si>
    <t>2 851297 566316 63</t>
  </si>
  <si>
    <t>miblanc@conforamoi.fr</t>
  </si>
  <si>
    <t>IDEE</t>
  </si>
  <si>
    <t>Ulrich</t>
  </si>
  <si>
    <t>26 Ter,  hall Leila France</t>
  </si>
  <si>
    <t>098 630 287</t>
  </si>
  <si>
    <t>idee@cest.net</t>
  </si>
  <si>
    <t>1 931297 142951 10</t>
  </si>
  <si>
    <t>uidee@freezemobile.fr</t>
  </si>
  <si>
    <t>IDELORD</t>
  </si>
  <si>
    <t>Jérôme</t>
  </si>
  <si>
    <t>166,  rue Inias Tèques</t>
  </si>
  <si>
    <t>097 359 532</t>
  </si>
  <si>
    <t>idelord18@cest.net</t>
  </si>
  <si>
    <t>1 591297 520679 40</t>
  </si>
  <si>
    <t>jidelord@niddas.fr</t>
  </si>
  <si>
    <t>BLALATETE</t>
  </si>
  <si>
    <t>Malorie</t>
  </si>
  <si>
    <t>097 220 281</t>
  </si>
  <si>
    <t>2 601297 213601 36</t>
  </si>
  <si>
    <t>mblalatet@daccodacc.fr</t>
  </si>
  <si>
    <t>IMPOINT</t>
  </si>
  <si>
    <t>5,  rue du Pont Troué</t>
  </si>
  <si>
    <t>097 493 606</t>
  </si>
  <si>
    <t>marcimpoint@jai.vu</t>
  </si>
  <si>
    <t>1 711297 400737 26</t>
  </si>
  <si>
    <t>mimpoint@conforamoi.fr</t>
  </si>
  <si>
    <t>INECLUB</t>
  </si>
  <si>
    <t>Horace</t>
  </si>
  <si>
    <t>11,  passage Du Tout</t>
  </si>
  <si>
    <t>098 246 386</t>
  </si>
  <si>
    <t>ineclub4@jai.vu</t>
  </si>
  <si>
    <t>1 861298 454405 99</t>
  </si>
  <si>
    <t>hineclub@malfleuryfleurs.fr</t>
  </si>
  <si>
    <t>INJEREST</t>
  </si>
  <si>
    <t>Sylvie</t>
  </si>
  <si>
    <t>097 955 719</t>
  </si>
  <si>
    <t>injerest@jai.vu</t>
  </si>
  <si>
    <t>2 871297 474424 99</t>
  </si>
  <si>
    <t>sinjerest@niddas.fr</t>
  </si>
  <si>
    <t>INZESKY</t>
  </si>
  <si>
    <t>Lucy</t>
  </si>
  <si>
    <t>47,  place Maëlle Ceday</t>
  </si>
  <si>
    <t>097 608 614</t>
  </si>
  <si>
    <t>luinzesky@cest.net</t>
  </si>
  <si>
    <t>2 571297 927856 21</t>
  </si>
  <si>
    <t>linzesky@freezemobile.fr</t>
  </si>
  <si>
    <t>ION</t>
  </si>
  <si>
    <t>Carrie</t>
  </si>
  <si>
    <t>13 Bis,  voie Sanzie Sue</t>
  </si>
  <si>
    <t>097 582 939</t>
  </si>
  <si>
    <t>dingdong@cest.net</t>
  </si>
  <si>
    <t>2 581297 636568 57</t>
  </si>
  <si>
    <t>cion@banquedesruinais.fr</t>
  </si>
  <si>
    <t>IRENE</t>
  </si>
  <si>
    <t>Lessie</t>
  </si>
  <si>
    <t>17,  plage D'Eva Lheur</t>
  </si>
  <si>
    <t>lessieirene@jai.vu</t>
  </si>
  <si>
    <t>2 851297 101637 70</t>
  </si>
  <si>
    <t>lirene@freezemobile.fr</t>
  </si>
  <si>
    <t>JACTAHEST</t>
  </si>
  <si>
    <t>Aléa</t>
  </si>
  <si>
    <t>11 Ter,  rue Soubien Tcheck</t>
  </si>
  <si>
    <t>097 617 100</t>
  </si>
  <si>
    <t>aleajactahest@jai.vu</t>
  </si>
  <si>
    <t>2 771298 765323 56</t>
  </si>
  <si>
    <t>ajactahes@freezemobile.fr</t>
  </si>
  <si>
    <t>89 Bis,  Route Haja Del Hessel</t>
  </si>
  <si>
    <t>097 360 502</t>
  </si>
  <si>
    <t>carlajapticaro12@cest.net</t>
  </si>
  <si>
    <t>2 851297 325767 90</t>
  </si>
  <si>
    <t>cjapticar@malfleuryfleurs.fr</t>
  </si>
  <si>
    <t>JATOUA</t>
  </si>
  <si>
    <t>Lou-Ange</t>
  </si>
  <si>
    <t>3,  rue Malin D'Icquet</t>
  </si>
  <si>
    <t>097 641 403</t>
  </si>
  <si>
    <t>ljatoua@cest.net</t>
  </si>
  <si>
    <t>2 741298 449544 62</t>
  </si>
  <si>
    <t>ljatoua@conforamoi.fr</t>
  </si>
  <si>
    <t>JEDAMOUR</t>
  </si>
  <si>
    <t>Maria</t>
  </si>
  <si>
    <t>38,  esplanade Houlia De Laplace</t>
  </si>
  <si>
    <t>marjedamour15@trop.tu</t>
  </si>
  <si>
    <t>2 581298 977448 42</t>
  </si>
  <si>
    <t>mjedamour@conforamoi.fr</t>
  </si>
  <si>
    <t>JEHANTCHORT</t>
  </si>
  <si>
    <t>Ivana</t>
  </si>
  <si>
    <t>2,  rue du Père Cutte</t>
  </si>
  <si>
    <t>097 763 739</t>
  </si>
  <si>
    <t>ivana19@cest.net</t>
  </si>
  <si>
    <t>2 721298 494758 95</t>
  </si>
  <si>
    <t>ijehantch@conforamoi.fr</t>
  </si>
  <si>
    <t>JENCROME</t>
  </si>
  <si>
    <t>Karena</t>
  </si>
  <si>
    <t>69,  rue May Bronsheet</t>
  </si>
  <si>
    <t>097 872 634</t>
  </si>
  <si>
    <t>kjencrome@cest.net</t>
  </si>
  <si>
    <t>2 821297 366619 27</t>
  </si>
  <si>
    <t>kjencrome@banquedesruinais.fr</t>
  </si>
  <si>
    <t>JESANG IN</t>
  </si>
  <si>
    <t>Laurent</t>
  </si>
  <si>
    <t>13,  Impasse Tisan Terass</t>
  </si>
  <si>
    <t>097 443 606</t>
  </si>
  <si>
    <t>laurentjesang in@trop.tu</t>
  </si>
  <si>
    <t>1 901297 232435 38</t>
  </si>
  <si>
    <t>ljesangi@banquedesruinais.fr</t>
  </si>
  <si>
    <t>JOHN</t>
  </si>
  <si>
    <t>Hillary</t>
  </si>
  <si>
    <t>35,  rue d'Aimé D'Izan</t>
  </si>
  <si>
    <t>hjohn20@jai.vu</t>
  </si>
  <si>
    <t>2 821297 742102 86</t>
  </si>
  <si>
    <t>hjohn@freezemobile.fr</t>
  </si>
  <si>
    <t>JUDA</t>
  </si>
  <si>
    <t>Mattéo</t>
  </si>
  <si>
    <t>48 Bis,  rue Barbe</t>
  </si>
  <si>
    <t>097 113 119</t>
  </si>
  <si>
    <t>matteojuda@trop.tu</t>
  </si>
  <si>
    <t>1 781297 428462 13</t>
  </si>
  <si>
    <t>mjuda@niddas.fr</t>
  </si>
  <si>
    <t>JUMEL</t>
  </si>
  <si>
    <t>Mathéo</t>
  </si>
  <si>
    <t>32,  place Olive Rheur</t>
  </si>
  <si>
    <t>097 460 912</t>
  </si>
  <si>
    <t>matheojumel7@trop.tu</t>
  </si>
  <si>
    <t>1 841298 332507 71</t>
  </si>
  <si>
    <t>mjumel@conforamoi.fr</t>
  </si>
  <si>
    <t>KAHD</t>
  </si>
  <si>
    <t>Barry</t>
  </si>
  <si>
    <t>097 026 609</t>
  </si>
  <si>
    <t>bkahd@cest.net</t>
  </si>
  <si>
    <t>1 881297 611905 59</t>
  </si>
  <si>
    <t>bkahd@freezemobile.fr</t>
  </si>
  <si>
    <t>KARENA</t>
  </si>
  <si>
    <t>6,  Allée Juste Aquotais</t>
  </si>
  <si>
    <t>097 446 423</t>
  </si>
  <si>
    <t>karena@jai.vu</t>
  </si>
  <si>
    <t>2 641298 826644 90</t>
  </si>
  <si>
    <t>ekarena@freezemobile.fr</t>
  </si>
  <si>
    <t>KARIENVU</t>
  </si>
  <si>
    <t>Fayçel</t>
  </si>
  <si>
    <t>9,  rue Evert Laure</t>
  </si>
  <si>
    <t>098 081 283</t>
  </si>
  <si>
    <t>farahpopiere18@trop.tu</t>
  </si>
  <si>
    <t>1 721297 959552 99</t>
  </si>
  <si>
    <t>fkarienvu@picassiettes.fr</t>
  </si>
  <si>
    <t>KETA VECTOUA</t>
  </si>
  <si>
    <t>Tamara</t>
  </si>
  <si>
    <t>18,  Allée Ozile Humbato</t>
  </si>
  <si>
    <t>097 249 573</t>
  </si>
  <si>
    <t>tamaraketa vectoua16@trop.tu</t>
  </si>
  <si>
    <t>2 801298 393358 37</t>
  </si>
  <si>
    <t>tketavec@freezemobile.fr</t>
  </si>
  <si>
    <t>KHAN</t>
  </si>
  <si>
    <t>Jerry</t>
  </si>
  <si>
    <t>12,  allée Stone</t>
  </si>
  <si>
    <t>097 869 680</t>
  </si>
  <si>
    <t>jekhan@cest.net</t>
  </si>
  <si>
    <t>1 711298 250419 14</t>
  </si>
  <si>
    <t>jkhan@conforamoi.fr</t>
  </si>
  <si>
    <t>KID</t>
  </si>
  <si>
    <t>Angélique</t>
  </si>
  <si>
    <t>93,  rue Iseult Lay</t>
  </si>
  <si>
    <t>097 998 445</t>
  </si>
  <si>
    <t>ankid17@cest.net</t>
  </si>
  <si>
    <t>2 701298 755294 45</t>
  </si>
  <si>
    <t>akid@conforamoi.fr</t>
  </si>
  <si>
    <t>KIDEMARPA</t>
  </si>
  <si>
    <t>Yamamoto</t>
  </si>
  <si>
    <t>3,  rue Uldérie Gaulot</t>
  </si>
  <si>
    <t>097 493 667</t>
  </si>
  <si>
    <t>yamamotokidemarpa15@trop.tu</t>
  </si>
  <si>
    <t>1 931298 329903 56</t>
  </si>
  <si>
    <t>ykidemarp@freezemobile.fr</t>
  </si>
  <si>
    <t>097 426 448</t>
  </si>
  <si>
    <t>2 841297 240608 17</t>
  </si>
  <si>
    <t>smatisey@daccodacc.fr</t>
  </si>
  <si>
    <t>KUZE</t>
  </si>
  <si>
    <t>Alex</t>
  </si>
  <si>
    <t>1,  rue d'Ella Chut</t>
  </si>
  <si>
    <t>097 599 775</t>
  </si>
  <si>
    <t>alexkuze12@jai.vu</t>
  </si>
  <si>
    <t>1 631297 429443 98</t>
  </si>
  <si>
    <t>akuze@conforamoi.fr</t>
  </si>
  <si>
    <t>KUZLECOU</t>
  </si>
  <si>
    <t>27,  Route Haja Del Hessel</t>
  </si>
  <si>
    <t>097 286 017</t>
  </si>
  <si>
    <t>kuzlecou4@cest.net</t>
  </si>
  <si>
    <t>1 661297 921499 59</t>
  </si>
  <si>
    <t>jkuzlecou@freezemobile.fr</t>
  </si>
  <si>
    <t>LACLIME</t>
  </si>
  <si>
    <t>34 Ter,  rue Mathis Mecronick</t>
  </si>
  <si>
    <t>097 992 568</t>
  </si>
  <si>
    <t>jerlaclime@jai.vu</t>
  </si>
  <si>
    <t>1 901298 820276 31</t>
  </si>
  <si>
    <t>jlaclime@freezemobile.fr</t>
  </si>
  <si>
    <t>LACUISSE</t>
  </si>
  <si>
    <t>Lélou</t>
  </si>
  <si>
    <t>097 286 568</t>
  </si>
  <si>
    <t>lacuisse@cest.net</t>
  </si>
  <si>
    <t>2 881297 503510 83</t>
  </si>
  <si>
    <t>llacuisse@freezemobile.fr</t>
  </si>
  <si>
    <t>LAGLASSE</t>
  </si>
  <si>
    <t>Brice</t>
  </si>
  <si>
    <t>32,  Rue D'Eloi Bahfoué</t>
  </si>
  <si>
    <t>097 290 688</t>
  </si>
  <si>
    <t>brilaglasse@cest.net</t>
  </si>
  <si>
    <t>1 901298 813842 71</t>
  </si>
  <si>
    <t>blaglasse@conforamoi.fr</t>
  </si>
  <si>
    <t>LAHDENCE</t>
  </si>
  <si>
    <t>Ymen</t>
  </si>
  <si>
    <t>8,  rue Evert Laure</t>
  </si>
  <si>
    <t>098 355 802</t>
  </si>
  <si>
    <t>ymelahdence@jai.vu</t>
  </si>
  <si>
    <t>2 841297 581157 83</t>
  </si>
  <si>
    <t>ylahdence@conforamoi.fr</t>
  </si>
  <si>
    <t>LAISAUTRE</t>
  </si>
  <si>
    <t>Pacôme</t>
  </si>
  <si>
    <t>124 Bis,  Avenue du Docteur Sophéa Tendre</t>
  </si>
  <si>
    <t>097 072 390</t>
  </si>
  <si>
    <t>plaisautre19@cest.net</t>
  </si>
  <si>
    <t>1 671297 799617 34</t>
  </si>
  <si>
    <t>plaisautr@freezemobile.fr</t>
  </si>
  <si>
    <t>LAISENATEUR</t>
  </si>
  <si>
    <t>Aziliz</t>
  </si>
  <si>
    <t>40 Bis,  Route Haja Del Hessel</t>
  </si>
  <si>
    <t>097 722 574</t>
  </si>
  <si>
    <t>azilizlescen ateure16@trop.tu</t>
  </si>
  <si>
    <t>2 581297 379781 46</t>
  </si>
  <si>
    <t>alaisenat@freezemobile.fr</t>
  </si>
  <si>
    <t>NEHFIS</t>
  </si>
  <si>
    <t>097 247 460</t>
  </si>
  <si>
    <t>1 651298 239456 33</t>
  </si>
  <si>
    <t>bnehfis@daccodacc.fr</t>
  </si>
  <si>
    <t>7 Ter,  allée d'Ailleurs</t>
  </si>
  <si>
    <t>098 539 665</t>
  </si>
  <si>
    <t>delamel@trop.tu</t>
  </si>
  <si>
    <t>2 791297 591282 13</t>
  </si>
  <si>
    <t>dlamel@conforamoi.fr</t>
  </si>
  <si>
    <t>LANCOIN</t>
  </si>
  <si>
    <t>Aurèle</t>
  </si>
  <si>
    <t>22,  rue Soubien Tcheck</t>
  </si>
  <si>
    <t>097 810 478</t>
  </si>
  <si>
    <t>alancoin10@jai.vu</t>
  </si>
  <si>
    <t>2 581297 739216 14</t>
  </si>
  <si>
    <t>alancoin@banquedesruinais.fr</t>
  </si>
  <si>
    <t>LANDEMAIN</t>
  </si>
  <si>
    <t>Roméo</t>
  </si>
  <si>
    <t>5,  rue de l'Eglise Athée</t>
  </si>
  <si>
    <t>097 242 773</t>
  </si>
  <si>
    <t>rolandemain@trop.tu</t>
  </si>
  <si>
    <t>1 911298 287655 19</t>
  </si>
  <si>
    <t>rlandemai@conforamoi.fr</t>
  </si>
  <si>
    <t>LANGLESE</t>
  </si>
  <si>
    <t>Phileas</t>
  </si>
  <si>
    <t>7,  rue Daisy Des Ressus</t>
  </si>
  <si>
    <t>097 591 634</t>
  </si>
  <si>
    <t>phileaslanglese6@cest.net</t>
  </si>
  <si>
    <t>1 811298 217557 93</t>
  </si>
  <si>
    <t>planglese@freezemobile.fr</t>
  </si>
  <si>
    <t>LAPARTY</t>
  </si>
  <si>
    <t>Ted</t>
  </si>
  <si>
    <t>097 461 983</t>
  </si>
  <si>
    <t>telaparty@jai.vu</t>
  </si>
  <si>
    <t>1 671298 865208 82</t>
  </si>
  <si>
    <t>tlaparty@niddas.fr</t>
  </si>
  <si>
    <t>LAPORTE</t>
  </si>
  <si>
    <t>Sonia</t>
  </si>
  <si>
    <t>8,  place Olive Rheur</t>
  </si>
  <si>
    <t>097 010 108</t>
  </si>
  <si>
    <t>laporte@trop.tu</t>
  </si>
  <si>
    <t>2 781297 491647 34</t>
  </si>
  <si>
    <t>slaporte@conforamoi.fr</t>
  </si>
  <si>
    <t>LAPOURNOUX</t>
  </si>
  <si>
    <t>Félicité</t>
  </si>
  <si>
    <t>098 095 516</t>
  </si>
  <si>
    <t>felicite25@jai.vu</t>
  </si>
  <si>
    <t>2 811298 687753 30</t>
  </si>
  <si>
    <t>flapourno@banquedesruinais.fr</t>
  </si>
  <si>
    <t>25,  rue Mathis Mecronick</t>
  </si>
  <si>
    <t>097 849 362</t>
  </si>
  <si>
    <t>vendalasauvette@cest.net</t>
  </si>
  <si>
    <t>2 901297 402884 26</t>
  </si>
  <si>
    <t>vlasauvet@conforamoi.fr</t>
  </si>
  <si>
    <t>LATETE</t>
  </si>
  <si>
    <t>Beth</t>
  </si>
  <si>
    <t>32,  rue de l'Eglise Athée</t>
  </si>
  <si>
    <t>097 802 748</t>
  </si>
  <si>
    <t>blatete@trop.tu</t>
  </si>
  <si>
    <t>2 821298 284529 89</t>
  </si>
  <si>
    <t>blatete@freezemobile.fr</t>
  </si>
  <si>
    <t>LAVOI</t>
  </si>
  <si>
    <t>Kacey</t>
  </si>
  <si>
    <t>57 Ter,  cours Forrest</t>
  </si>
  <si>
    <t>097 415 529</t>
  </si>
  <si>
    <t>lavoi@trop.tu</t>
  </si>
  <si>
    <t>2 631297 275474 93</t>
  </si>
  <si>
    <t>klavoi@conforamoi.fr</t>
  </si>
  <si>
    <t>LBEUR SANSEL</t>
  </si>
  <si>
    <t>Fadel</t>
  </si>
  <si>
    <t>4,  rue Scheda Beille</t>
  </si>
  <si>
    <t>097 490 165</t>
  </si>
  <si>
    <t>lbeursansel@trop.tu</t>
  </si>
  <si>
    <t>1 811297 150968 13</t>
  </si>
  <si>
    <t>flbeursa@banquedesruinais.fr</t>
  </si>
  <si>
    <t>LE DUBAC</t>
  </si>
  <si>
    <t>Laura</t>
  </si>
  <si>
    <t>48,  rue Dulcinée Mamuhet</t>
  </si>
  <si>
    <t>097 464 488</t>
  </si>
  <si>
    <t>lale dubac@cest.net</t>
  </si>
  <si>
    <t>2 931297 665526 25</t>
  </si>
  <si>
    <t>lledubac@conforamoi.fr</t>
  </si>
  <si>
    <t>Léana</t>
  </si>
  <si>
    <t>097 168 473</t>
  </si>
  <si>
    <t>ledubac@cest.net</t>
  </si>
  <si>
    <t>2 871297 564281 26</t>
  </si>
  <si>
    <t>LE JARDIN</t>
  </si>
  <si>
    <t>Ella-Rose</t>
  </si>
  <si>
    <t>3,  Cours Sedan D'Hurance</t>
  </si>
  <si>
    <t>097 477 696</t>
  </si>
  <si>
    <t>lejardin@cest.net</t>
  </si>
  <si>
    <t>2 691297 314689 79</t>
  </si>
  <si>
    <t>elejardi@conforamoi.fr</t>
  </si>
  <si>
    <t>CUPERET</t>
  </si>
  <si>
    <t>18,  Quai Steeve Heutoix</t>
  </si>
  <si>
    <t>098 626 235</t>
  </si>
  <si>
    <t>cuperet@trop.tu</t>
  </si>
  <si>
    <t>2 691297 444174 77</t>
  </si>
  <si>
    <t>vcuperet@daccodacc.fr</t>
  </si>
  <si>
    <t>LEDOC</t>
  </si>
  <si>
    <t>Donna</t>
  </si>
  <si>
    <t>7,  voie Tècles Losette</t>
  </si>
  <si>
    <t>097 200 634</t>
  </si>
  <si>
    <t>dledoc@trop.tu</t>
  </si>
  <si>
    <t>2 831297 304728 93</t>
  </si>
  <si>
    <t>dledoc@niddas.fr</t>
  </si>
  <si>
    <t>LEGERE</t>
  </si>
  <si>
    <t>Kamel</t>
  </si>
  <si>
    <t>097 606 735</t>
  </si>
  <si>
    <t>legere@jai.vu</t>
  </si>
  <si>
    <t>1 911298 404976 92</t>
  </si>
  <si>
    <t>klegere@malfleuryfleurs.fr</t>
  </si>
  <si>
    <t>LEHBO</t>
  </si>
  <si>
    <t>Wahil</t>
  </si>
  <si>
    <t>097 397 640</t>
  </si>
  <si>
    <t>Whahileb@cest.net</t>
  </si>
  <si>
    <t>1 581298 522840 20</t>
  </si>
  <si>
    <t>wlehbo@niddas.fr</t>
  </si>
  <si>
    <t>LEJOU RELANUI</t>
  </si>
  <si>
    <t>Jacques-André</t>
  </si>
  <si>
    <t>8,  rue Houssad Hequoif</t>
  </si>
  <si>
    <t>lejrelanui@trop.tu</t>
  </si>
  <si>
    <t>1 591298 334108 60</t>
  </si>
  <si>
    <t>jlejoure@conforamoi.fr</t>
  </si>
  <si>
    <t>NAIVITABLE</t>
  </si>
  <si>
    <t>Céline</t>
  </si>
  <si>
    <t>097 635 743</t>
  </si>
  <si>
    <t>cenaivitable@cest.net</t>
  </si>
  <si>
    <t>2 831297 240829 99</t>
  </si>
  <si>
    <t>cnaivitab@freezemobile.fr</t>
  </si>
  <si>
    <t>LEOMME</t>
  </si>
  <si>
    <t>Lino</t>
  </si>
  <si>
    <t>097 632 338</t>
  </si>
  <si>
    <t>linoleom@jai.vu</t>
  </si>
  <si>
    <t>1 621298 679995 25</t>
  </si>
  <si>
    <t>lleomme@daccodacc.fr</t>
  </si>
  <si>
    <t>LEON</t>
  </si>
  <si>
    <t>8 Ter,  rue d'Ella Chut</t>
  </si>
  <si>
    <t>097 796 110</t>
  </si>
  <si>
    <t>kaleon@trop.tu</t>
  </si>
  <si>
    <t>1 681297 280292 71</t>
  </si>
  <si>
    <t>kleon@conforamoi.fr</t>
  </si>
  <si>
    <t>PETEREHUCY</t>
  </si>
  <si>
    <t>Magali</t>
  </si>
  <si>
    <t>5,  chemin de l'Abbé Résina</t>
  </si>
  <si>
    <t>097 696 564</t>
  </si>
  <si>
    <t>mapete@trop.tu</t>
  </si>
  <si>
    <t>2 681298 116776 71</t>
  </si>
  <si>
    <t>mpeterehu@conforamoi.fr</t>
  </si>
  <si>
    <t>LETOILE DU BERGER</t>
  </si>
  <si>
    <t>Eléonor</t>
  </si>
  <si>
    <t>098 961 113</t>
  </si>
  <si>
    <t>elelaitoil duberger18@trop.tu</t>
  </si>
  <si>
    <t>2 751297 363497 71</t>
  </si>
  <si>
    <t>eletoile@picassiettes.fr</t>
  </si>
  <si>
    <t>LHALUR</t>
  </si>
  <si>
    <t>Hilad</t>
  </si>
  <si>
    <t>28,  rue de Lara Clay</t>
  </si>
  <si>
    <t>097 417 750</t>
  </si>
  <si>
    <t>hiladlhalur@trop.tu</t>
  </si>
  <si>
    <t>1 841297 418673 10</t>
  </si>
  <si>
    <t>hlhalur@banquedesruinais.fr</t>
  </si>
  <si>
    <t>Saad</t>
  </si>
  <si>
    <t>27,  rue d'Ella Chut</t>
  </si>
  <si>
    <t>097 585 623</t>
  </si>
  <si>
    <t>saadlhalur@cest.net</t>
  </si>
  <si>
    <t>1 571297 644988 83</t>
  </si>
  <si>
    <t>slhalur@conforamoi.fr</t>
  </si>
  <si>
    <t>LICK</t>
  </si>
  <si>
    <t>Cyril</t>
  </si>
  <si>
    <t>4,  allée Stone</t>
  </si>
  <si>
    <t>097 755 113</t>
  </si>
  <si>
    <t>lick@trop.tu</t>
  </si>
  <si>
    <t>1 601298 520353 85</t>
  </si>
  <si>
    <t>click@freezemobile.fr</t>
  </si>
  <si>
    <t>LIDET</t>
  </si>
  <si>
    <t>4,  impasse La Marre Charière</t>
  </si>
  <si>
    <t>097 750 276</t>
  </si>
  <si>
    <t>slidet@trop.tu</t>
  </si>
  <si>
    <t>1 611297 163473 19</t>
  </si>
  <si>
    <t>slidet@niddas.fr</t>
  </si>
  <si>
    <t>LIGOTMI</t>
  </si>
  <si>
    <t>Youri</t>
  </si>
  <si>
    <t>5,  rue de Lara Clay</t>
  </si>
  <si>
    <t>097 366 150</t>
  </si>
  <si>
    <t>youriligotmi14@jai.vu</t>
  </si>
  <si>
    <t>1 591298 266506 70</t>
  </si>
  <si>
    <t>yligotmi@conforamoi.fr</t>
  </si>
  <si>
    <t>DENLAZOIRET</t>
  </si>
  <si>
    <t>Isabelle</t>
  </si>
  <si>
    <t>16,  Quai Steeve Heutoix</t>
  </si>
  <si>
    <t>098 559 520</t>
  </si>
  <si>
    <t>isdenlazoiret@cest.net</t>
  </si>
  <si>
    <t>2 911298 174745 29</t>
  </si>
  <si>
    <t>idenlazoi@daccodacc.fr</t>
  </si>
  <si>
    <t>CHODEHORS</t>
  </si>
  <si>
    <t>Féthi</t>
  </si>
  <si>
    <t>40,  cours Forrest</t>
  </si>
  <si>
    <t>097 097 662</t>
  </si>
  <si>
    <t>1 571297 852382 81</t>
  </si>
  <si>
    <t>fchodehor@freezemobile.fr</t>
  </si>
  <si>
    <t>LINDIENNE</t>
  </si>
  <si>
    <t>9,  rue Des Preuves</t>
  </si>
  <si>
    <t>097 925 861</t>
  </si>
  <si>
    <t>najahlindienne@cest.net</t>
  </si>
  <si>
    <t>2 791297 670912 12</t>
  </si>
  <si>
    <t>nlindienn@conforamoi.fr</t>
  </si>
  <si>
    <t>LINE</t>
  </si>
  <si>
    <t>Cybille</t>
  </si>
  <si>
    <t>53 Ter,  rue de la Foire d'Empoigne</t>
  </si>
  <si>
    <t>097 581 134</t>
  </si>
  <si>
    <t>cybilleline6@jai.vu</t>
  </si>
  <si>
    <t>1 841298 762645 95</t>
  </si>
  <si>
    <t>cline@niddas.fr</t>
  </si>
  <si>
    <t>LIORA DES AUMES</t>
  </si>
  <si>
    <t>Tanguy</t>
  </si>
  <si>
    <t>30,  esplanade Houlia De Laplace</t>
  </si>
  <si>
    <t>097 317 588</t>
  </si>
  <si>
    <t>liora des aumes@jai.vu</t>
  </si>
  <si>
    <t>1 911297 962618 59</t>
  </si>
  <si>
    <t>tliorade@freezemobile.fr</t>
  </si>
  <si>
    <t>LIQUIDE</t>
  </si>
  <si>
    <t>Arielle</t>
  </si>
  <si>
    <t>5,  rue Ouria Ryhin</t>
  </si>
  <si>
    <t>097 294 031</t>
  </si>
  <si>
    <t>aliquide@trop.tu</t>
  </si>
  <si>
    <t>2 731297 227503 67</t>
  </si>
  <si>
    <t>aliquide@conforamoi.fr</t>
  </si>
  <si>
    <t>LISSON</t>
  </si>
  <si>
    <t>Paule</t>
  </si>
  <si>
    <t>10,  voie Sanzie Sue</t>
  </si>
  <si>
    <t>097 471 948</t>
  </si>
  <si>
    <t>paulelisson@cest.net</t>
  </si>
  <si>
    <t>2 881297 165312 40</t>
  </si>
  <si>
    <t>plisson@banquedesruinais.fr</t>
  </si>
  <si>
    <t>HILLANT</t>
  </si>
  <si>
    <t>Ruth</t>
  </si>
  <si>
    <t>12,  esplanade Houlia De Laplace</t>
  </si>
  <si>
    <t>097 467 486</t>
  </si>
  <si>
    <t>2 761298 386503 11</t>
  </si>
  <si>
    <t>rhillant@freezemobile.fr</t>
  </si>
  <si>
    <t>LOCAL</t>
  </si>
  <si>
    <t>Anastasy</t>
  </si>
  <si>
    <t>5,  impasse De Serrurier</t>
  </si>
  <si>
    <t>097 263 420</t>
  </si>
  <si>
    <t>anastasylocal@jai.vu</t>
  </si>
  <si>
    <t>2 911298 495403 56</t>
  </si>
  <si>
    <t>alocal@malfleuryfleurs.fr</t>
  </si>
  <si>
    <t>LOCHON</t>
  </si>
  <si>
    <t>Paul</t>
  </si>
  <si>
    <t>14,  esplanade Houlia De Laplace</t>
  </si>
  <si>
    <t>097 730 954</t>
  </si>
  <si>
    <t>paulo78@jai.vu</t>
  </si>
  <si>
    <t>1 661297 426973 48</t>
  </si>
  <si>
    <t>plochon@freezemobile.fr</t>
  </si>
  <si>
    <t>LORIZ RITCH</t>
  </si>
  <si>
    <t>Maîté</t>
  </si>
  <si>
    <t>6,  rue du Pré De L'Ouhin</t>
  </si>
  <si>
    <t>097 674 535</t>
  </si>
  <si>
    <t>lorise ritch@trop.tu</t>
  </si>
  <si>
    <t>2 571297 803520 18</t>
  </si>
  <si>
    <t>mlorizri@conforamoi.fr</t>
  </si>
  <si>
    <t>LOTEAU</t>
  </si>
  <si>
    <t>Igor</t>
  </si>
  <si>
    <t>83, Avenue D'Aimé D'Izan</t>
  </si>
  <si>
    <t>097 856 718</t>
  </si>
  <si>
    <t>igorloteau@trop.tu</t>
  </si>
  <si>
    <t>1 591298 806423 85</t>
  </si>
  <si>
    <t>iloteau@freezemobile.fr</t>
  </si>
  <si>
    <t>LOUIS DE MAPART</t>
  </si>
  <si>
    <t>Odile</t>
  </si>
  <si>
    <t>20,  impasse De Serrurier</t>
  </si>
  <si>
    <t>097 945 514</t>
  </si>
  <si>
    <t>odiledmp@jai.vu</t>
  </si>
  <si>
    <t>2 871297 235440 79</t>
  </si>
  <si>
    <t>olouisde@freezemobile.fr</t>
  </si>
  <si>
    <t>LUNSINUET</t>
  </si>
  <si>
    <t>47 Bis,  rue de la Foire d'Empoigne</t>
  </si>
  <si>
    <t>097 592 094</t>
  </si>
  <si>
    <t>Cathy_luns@trop.tu</t>
  </si>
  <si>
    <t>2 791298 560429 38</t>
  </si>
  <si>
    <t>clunsinue@conforamoi.fr</t>
  </si>
  <si>
    <t>LUTEFINAL</t>
  </si>
  <si>
    <t>Célia</t>
  </si>
  <si>
    <t>56,  rue Mathis Mecronick</t>
  </si>
  <si>
    <t>097 272 082</t>
  </si>
  <si>
    <t>liutefinal@trop.tu</t>
  </si>
  <si>
    <t>2 931297 193624 56</t>
  </si>
  <si>
    <t>clutefina@picassiettes.fr</t>
  </si>
  <si>
    <t>MABAG</t>
  </si>
  <si>
    <t>4 Ter,  ruelle Maleck Clairet</t>
  </si>
  <si>
    <t>097 123 518</t>
  </si>
  <si>
    <t>emabag@jai.vu</t>
  </si>
  <si>
    <t>2 821298 958532 63</t>
  </si>
  <si>
    <t>emabag@freezemobile.fr</t>
  </si>
  <si>
    <t>MABELLE</t>
  </si>
  <si>
    <t>Michelle</t>
  </si>
  <si>
    <t>8,  allée Prudence Hauvolent</t>
  </si>
  <si>
    <t>097 787 061</t>
  </si>
  <si>
    <t>michellemabelle12@cest.net</t>
  </si>
  <si>
    <t>2 901297 531532 99</t>
  </si>
  <si>
    <t>mmabelle@picassiettes.fr</t>
  </si>
  <si>
    <t>MAID</t>
  </si>
  <si>
    <t>3 Ter,  parc King Son</t>
  </si>
  <si>
    <t>098 897 116</t>
  </si>
  <si>
    <t>maid@jai.vu</t>
  </si>
  <si>
    <t>2 581298 352167 94</t>
  </si>
  <si>
    <t>kmaid@picassiettes.fr</t>
  </si>
  <si>
    <t>MAIDLORD</t>
  </si>
  <si>
    <t>Jim</t>
  </si>
  <si>
    <t>097 975 640</t>
  </si>
  <si>
    <t>maidlord@trop.tu</t>
  </si>
  <si>
    <t>1 651297 272527 11</t>
  </si>
  <si>
    <t>jmaidlord@picassiettes.fr</t>
  </si>
  <si>
    <t>MAILLARD</t>
  </si>
  <si>
    <t>Nicolas</t>
  </si>
  <si>
    <t>27,  rue Soubien Tcheck</t>
  </si>
  <si>
    <t>097 751 804</t>
  </si>
  <si>
    <t>colasmaillard@trop.tu</t>
  </si>
  <si>
    <t>1 871297 622653 89</t>
  </si>
  <si>
    <t>nmaillard@freezemobile.fr</t>
  </si>
  <si>
    <t>MAINEPAS</t>
  </si>
  <si>
    <t>419, rue Bicon</t>
  </si>
  <si>
    <t>097 793 049</t>
  </si>
  <si>
    <t>laramainepas8@trop.tu</t>
  </si>
  <si>
    <t>2 891298 881670 23</t>
  </si>
  <si>
    <t>lmainepas@freezemobile.fr</t>
  </si>
  <si>
    <t>ILFO</t>
  </si>
  <si>
    <t>6,  Place Mansure</t>
  </si>
  <si>
    <t>097 897 170</t>
  </si>
  <si>
    <t>1 911297 336800 44</t>
  </si>
  <si>
    <t>pilfo@freezemobile.fr</t>
  </si>
  <si>
    <t>MALLAF</t>
  </si>
  <si>
    <t>15,  impasse De Serrurier</t>
  </si>
  <si>
    <t>097 745 291</t>
  </si>
  <si>
    <t>mallaf@trop.tu</t>
  </si>
  <si>
    <t>1 821298 613539 93</t>
  </si>
  <si>
    <t>ymallaf@freezemobile.fr</t>
  </si>
  <si>
    <t>MANCHET</t>
  </si>
  <si>
    <t>Andy</t>
  </si>
  <si>
    <t>5 Bis,  chemin de L'école Buissonière</t>
  </si>
  <si>
    <t>097 506 829</t>
  </si>
  <si>
    <t>manchet17@trop.tu</t>
  </si>
  <si>
    <t>1 631298 193419 57</t>
  </si>
  <si>
    <t>amanchet@niddas.fr</t>
  </si>
  <si>
    <t>MANJARO</t>
  </si>
  <si>
    <t>16,  Route Haja Del Hessel</t>
  </si>
  <si>
    <t>097 326 524</t>
  </si>
  <si>
    <t>manjaro12@jai.vu</t>
  </si>
  <si>
    <t>2 861298 218685 45</t>
  </si>
  <si>
    <t>kmanjaro@freezemobile.fr</t>
  </si>
  <si>
    <t>MANVUSSA</t>
  </si>
  <si>
    <t>Gérard</t>
  </si>
  <si>
    <t>114,  rue May Bronsheet</t>
  </si>
  <si>
    <t>097 726 184</t>
  </si>
  <si>
    <t>gerardmanvussa@cest.net</t>
  </si>
  <si>
    <t>1 901298 927679 82</t>
  </si>
  <si>
    <t>gmanvussa@conforamoi.fr</t>
  </si>
  <si>
    <t>MAPOUL</t>
  </si>
  <si>
    <t>19 Ter,  Cours Bouillon</t>
  </si>
  <si>
    <t>098 030 458</t>
  </si>
  <si>
    <t>raomapoul@trop.tu</t>
  </si>
  <si>
    <t>1 791297 565559 59</t>
  </si>
  <si>
    <t>rmapoul@banquedesruinais.fr</t>
  </si>
  <si>
    <t>LILAIPETI</t>
  </si>
  <si>
    <t>163, rue Bicon</t>
  </si>
  <si>
    <t>097 514 315</t>
  </si>
  <si>
    <t>1 681298 833484 21</t>
  </si>
  <si>
    <t>vlilaipet@freezemobile.fr</t>
  </si>
  <si>
    <t>MATICK</t>
  </si>
  <si>
    <t>Clarisse</t>
  </si>
  <si>
    <t>17 Ter,  Quai Steeve Heutoix</t>
  </si>
  <si>
    <t>098 765 246</t>
  </si>
  <si>
    <t>clamatick@cest.net</t>
  </si>
  <si>
    <t>2 631297 967451 99</t>
  </si>
  <si>
    <t>cmatick@malfleuryfleurs.fr</t>
  </si>
  <si>
    <t>DIOCY</t>
  </si>
  <si>
    <t>Daisy</t>
  </si>
  <si>
    <t>5,  allée Prudence Hauvolent</t>
  </si>
  <si>
    <t>097 656 858</t>
  </si>
  <si>
    <t>daisydiocy@trop.tu</t>
  </si>
  <si>
    <t>2 571297 880478 42</t>
  </si>
  <si>
    <t>ddiocy@daccodacc.fr</t>
  </si>
  <si>
    <t>MAUVE</t>
  </si>
  <si>
    <t>Maggie</t>
  </si>
  <si>
    <t>198 Bis, Avenue D'Aimé D'Izan</t>
  </si>
  <si>
    <t>097 176 271</t>
  </si>
  <si>
    <t>mmauve8@cest.net</t>
  </si>
  <si>
    <t>2 621297 450253 62</t>
  </si>
  <si>
    <t>mmauve@conforamoi.fr</t>
  </si>
  <si>
    <t>MECONSCIENCE</t>
  </si>
  <si>
    <t>Anthonin</t>
  </si>
  <si>
    <t>098 835 515</t>
  </si>
  <si>
    <t>anthoninmeconscience@cest.net</t>
  </si>
  <si>
    <t>1 831298 599243 49</t>
  </si>
  <si>
    <t>ameconsci@conforamoi.fr</t>
  </si>
  <si>
    <t>MEDI-CAHL</t>
  </si>
  <si>
    <t>Anna-Lise</t>
  </si>
  <si>
    <t>13 Bis,  voie Sylvain Vernoux</t>
  </si>
  <si>
    <t>097 774 107</t>
  </si>
  <si>
    <t>amedi-cahl8@cest.net</t>
  </si>
  <si>
    <t>2 611298 541325 13</t>
  </si>
  <si>
    <t>amedi-cah@conforamoi.fr</t>
  </si>
  <si>
    <t>MEFA SHAFAS</t>
  </si>
  <si>
    <t>Salem</t>
  </si>
  <si>
    <t>3,  allée Stone</t>
  </si>
  <si>
    <t>097 836 045</t>
  </si>
  <si>
    <t>salemmefa@cest.net</t>
  </si>
  <si>
    <t>1 711297 848102 56</t>
  </si>
  <si>
    <t>smefasha@freezemobile.fr</t>
  </si>
  <si>
    <t>3 Bis,  place Maëlle Ceday</t>
  </si>
  <si>
    <t>097 602 610</t>
  </si>
  <si>
    <t>maily1@trop.tu</t>
  </si>
  <si>
    <t>2 721297 576613 10</t>
  </si>
  <si>
    <t>mmelo@freezemobile.fr</t>
  </si>
  <si>
    <t>MENTERE</t>
  </si>
  <si>
    <t>Rudy</t>
  </si>
  <si>
    <t>71,  Route Haja Del Hessel</t>
  </si>
  <si>
    <t>097 129 152</t>
  </si>
  <si>
    <t>rmentair@jai.vu</t>
  </si>
  <si>
    <t>1 781298 865783 95</t>
  </si>
  <si>
    <t>rmentere@conforamoi.fr</t>
  </si>
  <si>
    <t>097 388 667</t>
  </si>
  <si>
    <t>menu@trop.tu</t>
  </si>
  <si>
    <t>2 801297 906386 26</t>
  </si>
  <si>
    <t>amenu@picassiettes.fr</t>
  </si>
  <si>
    <t>MERIEN</t>
  </si>
  <si>
    <t>Aby</t>
  </si>
  <si>
    <t>18, Chemin De Croix</t>
  </si>
  <si>
    <t>097 281 322</t>
  </si>
  <si>
    <t>abyloute01@cest.net</t>
  </si>
  <si>
    <t>2 591297 501193 95</t>
  </si>
  <si>
    <t>amerien@conforamoi.fr</t>
  </si>
  <si>
    <t>MERITAY</t>
  </si>
  <si>
    <t>097 765 460</t>
  </si>
  <si>
    <t>justemeritay@trop.tu</t>
  </si>
  <si>
    <t>1 611298 649222 64</t>
  </si>
  <si>
    <t>jmeritay@conforamoi.fr</t>
  </si>
  <si>
    <t>MESLEYFAIT</t>
  </si>
  <si>
    <t>19, Chemin De Croix</t>
  </si>
  <si>
    <t>jamesleyfait@jai.vu</t>
  </si>
  <si>
    <t>2 801298 556875 42</t>
  </si>
  <si>
    <t>jmesleyfa@freezemobile.fr</t>
  </si>
  <si>
    <t>MESNAIRVE</t>
  </si>
  <si>
    <t>097 001 524</t>
  </si>
  <si>
    <t>amesnairve@cest.net</t>
  </si>
  <si>
    <t>1 691297 865924 87</t>
  </si>
  <si>
    <t>amesnairv@niddas.fr</t>
  </si>
  <si>
    <t>METISDIB BISA</t>
  </si>
  <si>
    <t>Melissa</t>
  </si>
  <si>
    <t>10,  Route Haja Del Hessel</t>
  </si>
  <si>
    <t>097 889 468</t>
  </si>
  <si>
    <t>metisdib bisa@cest.net</t>
  </si>
  <si>
    <t>2 841297 127743 61</t>
  </si>
  <si>
    <t>mmetisdib@banquedesruinais.fr</t>
  </si>
  <si>
    <t>MAKESS</t>
  </si>
  <si>
    <t>Ouissem</t>
  </si>
  <si>
    <t>15,  rue du Pré De L'Ouhin</t>
  </si>
  <si>
    <t>097 823 219</t>
  </si>
  <si>
    <t>1 571298 647153 46</t>
  </si>
  <si>
    <t>omakess@freezemobile.fr</t>
  </si>
  <si>
    <t>097 050 282</t>
  </si>
  <si>
    <t>pepitomicorazon5@trop.tu</t>
  </si>
  <si>
    <t>1 861297 444396 20</t>
  </si>
  <si>
    <t>pmicorazo@freezemobile.fr</t>
  </si>
  <si>
    <t>MICOTON</t>
  </si>
  <si>
    <t>Mylène</t>
  </si>
  <si>
    <t>097 001 355</t>
  </si>
  <si>
    <t>mmicoton7@cest.net</t>
  </si>
  <si>
    <t>2 641298 376551 57</t>
  </si>
  <si>
    <t>mmicoton@freezemobile.fr</t>
  </si>
  <si>
    <t>MIEUXAT</t>
  </si>
  <si>
    <t>Eyméric</t>
  </si>
  <si>
    <t>26,  rue d'Ella Chut</t>
  </si>
  <si>
    <t>097 863 757</t>
  </si>
  <si>
    <t>eymericmieuxat@jai.vu</t>
  </si>
  <si>
    <t>1 891297 689270 57</t>
  </si>
  <si>
    <t>emieuxat@conforamoi.fr</t>
  </si>
  <si>
    <t>MIFO</t>
  </si>
  <si>
    <t>25,  place Olive Rheur</t>
  </si>
  <si>
    <t>pacomifo@jai.vu</t>
  </si>
  <si>
    <t>1 771297 129257 64</t>
  </si>
  <si>
    <t>pmifo@niddas.fr</t>
  </si>
  <si>
    <t>MIHEUX</t>
  </si>
  <si>
    <t>5,  rue du meunier Tudord</t>
  </si>
  <si>
    <t>098 579 656</t>
  </si>
  <si>
    <t>eva_mieux@jai.vu</t>
  </si>
  <si>
    <t>2 801298 989321 61</t>
  </si>
  <si>
    <t>emiheux@banquedesruinais.fr</t>
  </si>
  <si>
    <t>MILIEU</t>
  </si>
  <si>
    <t>Raihau</t>
  </si>
  <si>
    <t>68, rue Adèle Ajumant</t>
  </si>
  <si>
    <t>097 756 739</t>
  </si>
  <si>
    <t>milieu@cest.net</t>
  </si>
  <si>
    <t>1 761298 552485 34</t>
  </si>
  <si>
    <t>rmilieu@conforamoi.fr</t>
  </si>
  <si>
    <t>MILLER</t>
  </si>
  <si>
    <t>Cassie</t>
  </si>
  <si>
    <t>8, Chemin De Croix</t>
  </si>
  <si>
    <t>097 873 233</t>
  </si>
  <si>
    <t>2 711298 154424 27</t>
  </si>
  <si>
    <t>cmiller@freezemobile.fr</t>
  </si>
  <si>
    <t>MINEUX</t>
  </si>
  <si>
    <t>Farah</t>
  </si>
  <si>
    <t>097 569 860</t>
  </si>
  <si>
    <t>famineux@cest.net</t>
  </si>
  <si>
    <t>1 781298 870440 97</t>
  </si>
  <si>
    <t>fmineux@freezemobile.fr</t>
  </si>
  <si>
    <t>MINSALOR</t>
  </si>
  <si>
    <t>11,  rue Houssad Hequoif</t>
  </si>
  <si>
    <t>098 278 951</t>
  </si>
  <si>
    <t>robinminsalor@trop.tu</t>
  </si>
  <si>
    <t>1 591298 682434 94</t>
  </si>
  <si>
    <t>rminsalor@conforamoi.fr</t>
  </si>
  <si>
    <t>MINY</t>
  </si>
  <si>
    <t>Kathy</t>
  </si>
  <si>
    <t>15 Ter,  voie Tècles Losette</t>
  </si>
  <si>
    <t>097 174 325</t>
  </si>
  <si>
    <t>kathyminy8@cest.net</t>
  </si>
  <si>
    <t>2 621297 363272 68</t>
  </si>
  <si>
    <t>kminy@freezemobile.fr</t>
  </si>
  <si>
    <t>MOAFAIR</t>
  </si>
  <si>
    <t>Alice</t>
  </si>
  <si>
    <t>20,  Allée Juste Aquotais</t>
  </si>
  <si>
    <t>097 249 579</t>
  </si>
  <si>
    <t>moafair@cest.net</t>
  </si>
  <si>
    <t>2 761298 108217 44</t>
  </si>
  <si>
    <t>amoafair@freezemobile.fr</t>
  </si>
  <si>
    <t>MOATRENKIL</t>
  </si>
  <si>
    <t>Agnès</t>
  </si>
  <si>
    <t>29,  rue Iseult Lay</t>
  </si>
  <si>
    <t>097 143 609</t>
  </si>
  <si>
    <t>moatrenkil@trop.tu</t>
  </si>
  <si>
    <t>2 641297 909285 85</t>
  </si>
  <si>
    <t>amoatrenk@conforamoi.fr</t>
  </si>
  <si>
    <t>MOILLIDIOT</t>
  </si>
  <si>
    <t>Ambroise</t>
  </si>
  <si>
    <t>115,  Avenue Méa Paresté</t>
  </si>
  <si>
    <t>097 396 827</t>
  </si>
  <si>
    <t>ambroisemoil@jai.vu</t>
  </si>
  <si>
    <t>1 861298 718664 55</t>
  </si>
  <si>
    <t>amoillidi@freezemobile.fr</t>
  </si>
  <si>
    <t>MOITOUX</t>
  </si>
  <si>
    <t>Edith</t>
  </si>
  <si>
    <t>10,  allée de Jamie Père</t>
  </si>
  <si>
    <t>097 323 698</t>
  </si>
  <si>
    <t>edimoitoux@cest.net</t>
  </si>
  <si>
    <t>2 591298 968615 12</t>
  </si>
  <si>
    <t>emoitoux@niddas.fr</t>
  </si>
  <si>
    <t>ESTY</t>
  </si>
  <si>
    <t>14 Ter,  Place Mansure</t>
  </si>
  <si>
    <t>097 819 508</t>
  </si>
  <si>
    <t>maudesty@trop.tu</t>
  </si>
  <si>
    <t>2 811298 469956 22</t>
  </si>
  <si>
    <t>mesty@daccodacc.fr</t>
  </si>
  <si>
    <t>MOLETTE</t>
  </si>
  <si>
    <t>Cléa</t>
  </si>
  <si>
    <t>097 179 927</t>
  </si>
  <si>
    <t>molette@jai.vu</t>
  </si>
  <si>
    <t>2 901298 698593 92</t>
  </si>
  <si>
    <t>cmolette@freezemobile.fr</t>
  </si>
  <si>
    <t>MONDE</t>
  </si>
  <si>
    <t>Betty</t>
  </si>
  <si>
    <t>11 Bis,  rue de la halle El Houya</t>
  </si>
  <si>
    <t>097 772 577</t>
  </si>
  <si>
    <t>bettymonde@jai.vu</t>
  </si>
  <si>
    <t>2 771297 545699 39</t>
  </si>
  <si>
    <t>bmonde@freezemobile.fr</t>
  </si>
  <si>
    <t>2,  passage Du Tout</t>
  </si>
  <si>
    <t>098 692 913</t>
  </si>
  <si>
    <t>jean-philmonpul@cest.net</t>
  </si>
  <si>
    <t>1 741298 683318 35</t>
  </si>
  <si>
    <t>jmonpul@conforamoi.fr</t>
  </si>
  <si>
    <t>MONSENIOR</t>
  </si>
  <si>
    <t>Ella-Laure</t>
  </si>
  <si>
    <t>32,  rue Kemal Pavé</t>
  </si>
  <si>
    <t>097 873 880</t>
  </si>
  <si>
    <t>ella-lauremonsenior@jai.vu</t>
  </si>
  <si>
    <t>2 601298 175890 80</t>
  </si>
  <si>
    <t>emonsenio@conforamoi.fr</t>
  </si>
  <si>
    <t>5,  rue Malin D'Icquet</t>
  </si>
  <si>
    <t>097 040 815</t>
  </si>
  <si>
    <t>mimore4@jai.vu</t>
  </si>
  <si>
    <t>2 901298 352474 20</t>
  </si>
  <si>
    <t>mmore@conforamoi.fr</t>
  </si>
  <si>
    <t>MUDAT</t>
  </si>
  <si>
    <t>Albert</t>
  </si>
  <si>
    <t>5,  voie Sanzie Sue</t>
  </si>
  <si>
    <t>mudat@cest.net</t>
  </si>
  <si>
    <t>1 631297 131119 62</t>
  </si>
  <si>
    <t>amudat@freezemobile.fr</t>
  </si>
  <si>
    <t>NAHEBEL</t>
  </si>
  <si>
    <t>Sanaa</t>
  </si>
  <si>
    <t>21,  ruelle Maleck Clairet</t>
  </si>
  <si>
    <t>097 966 189</t>
  </si>
  <si>
    <t>sannana@trop.tu</t>
  </si>
  <si>
    <t>1 841297 437727 68</t>
  </si>
  <si>
    <t>snahebel@freezemobile.fr</t>
  </si>
  <si>
    <t>NAIJE</t>
  </si>
  <si>
    <t>Blanche</t>
  </si>
  <si>
    <t>13,  rue Malin D'Icquet</t>
  </si>
  <si>
    <t>097 987 808</t>
  </si>
  <si>
    <t>blanchenaije10@jai.vu</t>
  </si>
  <si>
    <t>2 841298 444469 79</t>
  </si>
  <si>
    <t>bnaije@malfleuryfleurs.fr</t>
  </si>
  <si>
    <t>NAILVET</t>
  </si>
  <si>
    <t>Gabin</t>
  </si>
  <si>
    <t>7,  place Olive Rheur</t>
  </si>
  <si>
    <t>097 454 171</t>
  </si>
  <si>
    <t>gabnailvet@cest.net</t>
  </si>
  <si>
    <t>1 601298 539967 40</t>
  </si>
  <si>
    <t>gnailvet@freezemobile.fr</t>
  </si>
  <si>
    <t>NAIN</t>
  </si>
  <si>
    <t>Lucette</t>
  </si>
  <si>
    <t>39,  rue de l'Eglise Athée</t>
  </si>
  <si>
    <t>097 847 108</t>
  </si>
  <si>
    <t>lucettenain@jai.vu</t>
  </si>
  <si>
    <t>2 911298 571429 18</t>
  </si>
  <si>
    <t>lnain@freezemobile.fr</t>
  </si>
  <si>
    <t>9,  chemin de l'Abbé Résina</t>
  </si>
  <si>
    <t>097 426 128</t>
  </si>
  <si>
    <t>savanatou@trop.tu</t>
  </si>
  <si>
    <t>2 801298 186559 77</t>
  </si>
  <si>
    <t>stouva@niddas.fr</t>
  </si>
  <si>
    <t>NATANCION</t>
  </si>
  <si>
    <t>6 Ter,  rue Scheda Beille</t>
  </si>
  <si>
    <t>097 797 350</t>
  </si>
  <si>
    <t>natancion@trop.tu</t>
  </si>
  <si>
    <t>2 821298 210138 75</t>
  </si>
  <si>
    <t>pnatancio@banquedesruinais.fr</t>
  </si>
  <si>
    <t>NEFAYRIEN</t>
  </si>
  <si>
    <t>Maissane</t>
  </si>
  <si>
    <t>18 Bis,  impasse La Marre Charière</t>
  </si>
  <si>
    <t>097 549 824</t>
  </si>
  <si>
    <t>pograv@trop.tu</t>
  </si>
  <si>
    <t>2 901298 559604 88</t>
  </si>
  <si>
    <t>mnefayrie@niddas.fr</t>
  </si>
  <si>
    <t>HAMIEUX</t>
  </si>
  <si>
    <t>Yves</t>
  </si>
  <si>
    <t>89,  avenue d'Hemal Veunu</t>
  </si>
  <si>
    <t>097 100 768</t>
  </si>
  <si>
    <t>yhamieux3@jai.vu</t>
  </si>
  <si>
    <t>1 781298 889977 83</t>
  </si>
  <si>
    <t>yhamieux@daccodacc.fr</t>
  </si>
  <si>
    <t>NERVE</t>
  </si>
  <si>
    <t>Aimée</t>
  </si>
  <si>
    <t>125,  rue Inias Tèques</t>
  </si>
  <si>
    <t>097 825 391</t>
  </si>
  <si>
    <t>aimeenerve@cest.net</t>
  </si>
  <si>
    <t>2 671298 651510 21</t>
  </si>
  <si>
    <t>anerve@freezemobile.fr</t>
  </si>
  <si>
    <t>NETRY</t>
  </si>
  <si>
    <t>Robby</t>
  </si>
  <si>
    <t>16,  rue Dulcinée Mamuhet</t>
  </si>
  <si>
    <t>097 502 391</t>
  </si>
  <si>
    <t>rnetry@cest.net</t>
  </si>
  <si>
    <t>1 891298 140241 71</t>
  </si>
  <si>
    <t>rnetry@niddas.fr</t>
  </si>
  <si>
    <t>NETT</t>
  </si>
  <si>
    <t>Marion</t>
  </si>
  <si>
    <t>82, rue Bicon</t>
  </si>
  <si>
    <t>097 987 364</t>
  </si>
  <si>
    <t>marionnett@jai.vu</t>
  </si>
  <si>
    <t>2 901297 616341 35</t>
  </si>
  <si>
    <t>mnett@freezemobile.fr</t>
  </si>
  <si>
    <t>NICALSIOME</t>
  </si>
  <si>
    <t>Jennifer</t>
  </si>
  <si>
    <t>172 Bis,  avenue d'Hemal Veunu</t>
  </si>
  <si>
    <t>097 346 851</t>
  </si>
  <si>
    <t>jennifernicalsiome@jai.vu</t>
  </si>
  <si>
    <t>2 701297 610251 39</t>
  </si>
  <si>
    <t>jnicalsio@conforamoi.fr</t>
  </si>
  <si>
    <t>NICLOUX</t>
  </si>
  <si>
    <t>Nicole</t>
  </si>
  <si>
    <t>26,  rue du Pré De L'Ouhin</t>
  </si>
  <si>
    <t>097 199 240</t>
  </si>
  <si>
    <t>nini12@jai.vu</t>
  </si>
  <si>
    <t>2 711298 595869 84</t>
  </si>
  <si>
    <t>nnicloux@picassiettes.fr</t>
  </si>
  <si>
    <t>NICOUETTE</t>
  </si>
  <si>
    <t>9,  Impasse "l'Autre Pas"</t>
  </si>
  <si>
    <t>097 099 330</t>
  </si>
  <si>
    <t>sannicouette8@cest.net</t>
  </si>
  <si>
    <t>2 931298 554413 14</t>
  </si>
  <si>
    <t>snicouett@conforamoi.fr</t>
  </si>
  <si>
    <t>LIGUILI</t>
  </si>
  <si>
    <t>15,  rue du meunier Tudord</t>
  </si>
  <si>
    <t>098 316 372</t>
  </si>
  <si>
    <t>gliguili@cest.net</t>
  </si>
  <si>
    <t>1 771297 933561 91</t>
  </si>
  <si>
    <t>gliguili@daccodacc.fr</t>
  </si>
  <si>
    <t>NIMAUX</t>
  </si>
  <si>
    <t>Géraud</t>
  </si>
  <si>
    <t>11 Ter, rue Adèle Ajumant</t>
  </si>
  <si>
    <t>097 868 744</t>
  </si>
  <si>
    <t>nimaux10@trop.tu</t>
  </si>
  <si>
    <t>1 661298 553718 28</t>
  </si>
  <si>
    <t>gnimaux@picassiettes.fr</t>
  </si>
  <si>
    <t>3,  plage D'Eva Lheur</t>
  </si>
  <si>
    <t>097 483 999</t>
  </si>
  <si>
    <t>remynissens@jai.vu</t>
  </si>
  <si>
    <t>1 851298 827896 89</t>
  </si>
  <si>
    <t>rnissens@niddas.fr</t>
  </si>
  <si>
    <t>NOURHIR</t>
  </si>
  <si>
    <t>Bouchra</t>
  </si>
  <si>
    <t>18,  rue Evert Laure</t>
  </si>
  <si>
    <t>098 202 431</t>
  </si>
  <si>
    <t>2 601298 958504 41</t>
  </si>
  <si>
    <t>bnourhir@freezemobile.fr</t>
  </si>
  <si>
    <t>NONCELENORD</t>
  </si>
  <si>
    <t>Célestin</t>
  </si>
  <si>
    <t>12,  allée "Vie Dense"</t>
  </si>
  <si>
    <t>097 603 263</t>
  </si>
  <si>
    <t>celest49@cest.net</t>
  </si>
  <si>
    <t>1 641298 665476 95</t>
  </si>
  <si>
    <t>cnoncelen@picassiettes.fr</t>
  </si>
  <si>
    <t>NOTEIRE</t>
  </si>
  <si>
    <t>Fred</t>
  </si>
  <si>
    <t>102,  rue May Bronsheet</t>
  </si>
  <si>
    <t>097 923 401</t>
  </si>
  <si>
    <t>noteire@cest.net</t>
  </si>
  <si>
    <t>1 831298 379640 70</t>
  </si>
  <si>
    <t>fnoteire@niddas.fr</t>
  </si>
  <si>
    <t>NOTISSAVAN</t>
  </si>
  <si>
    <t>Lylia</t>
  </si>
  <si>
    <t>17,  Allée Juste Aquotais</t>
  </si>
  <si>
    <t>097 033 656</t>
  </si>
  <si>
    <t>lylianotissavan@trop.tu</t>
  </si>
  <si>
    <t>2 661298 152142 50</t>
  </si>
  <si>
    <t>lnotissav@malfleuryfleurs.fr</t>
  </si>
  <si>
    <t>097 876 993</t>
  </si>
  <si>
    <t>nouhi@cest.net</t>
  </si>
  <si>
    <t>2 831297 262602 58</t>
  </si>
  <si>
    <t>enouhi@conforamoi.fr</t>
  </si>
  <si>
    <t>NSHIAYENA</t>
  </si>
  <si>
    <t>Maddie</t>
  </si>
  <si>
    <t>106,  rue May Bronsheet</t>
  </si>
  <si>
    <t>097 194 178</t>
  </si>
  <si>
    <t>2 671297 135475 29</t>
  </si>
  <si>
    <t>mnshiayen@freezemobile.fr</t>
  </si>
  <si>
    <t>OUDEJOUEE</t>
  </si>
  <si>
    <t>Océane</t>
  </si>
  <si>
    <t>1,  passage Du Tout</t>
  </si>
  <si>
    <t>098 185 723</t>
  </si>
  <si>
    <t>2 721298 233430 95</t>
  </si>
  <si>
    <t>ooudejoue@freezemobile.fr</t>
  </si>
  <si>
    <t>O SCORE</t>
  </si>
  <si>
    <t>Irmen</t>
  </si>
  <si>
    <t>14,  rue Kid Onnefroy</t>
  </si>
  <si>
    <t>098 031 200</t>
  </si>
  <si>
    <t>irmenoscore@trop.tu</t>
  </si>
  <si>
    <t>2 711298 899960 60</t>
  </si>
  <si>
    <t>ioscore@conforamoi.fr</t>
  </si>
  <si>
    <t>OBALCON</t>
  </si>
  <si>
    <t>Noël</t>
  </si>
  <si>
    <t>14,  parc King Son</t>
  </si>
  <si>
    <t>098 254 359</t>
  </si>
  <si>
    <t>noelobalcon@trop.tu</t>
  </si>
  <si>
    <t>1 591298 158964 89</t>
  </si>
  <si>
    <t>nobalcon@freezemobile.fr</t>
  </si>
  <si>
    <t>OBETE</t>
  </si>
  <si>
    <t>Lydie</t>
  </si>
  <si>
    <t>10,  Place Meddhi Gauss-Haladas</t>
  </si>
  <si>
    <t>097 126 251</t>
  </si>
  <si>
    <t>obete@trop.tu</t>
  </si>
  <si>
    <t>2 861298 336555 62</t>
  </si>
  <si>
    <t>lobete@freezemobile.fr</t>
  </si>
  <si>
    <t>claireobscur@jai.vu</t>
  </si>
  <si>
    <t>2 601297 768451 25</t>
  </si>
  <si>
    <t>cobscur@malfleuryfleurs.fr</t>
  </si>
  <si>
    <t>OFARINJIT</t>
  </si>
  <si>
    <t>23,  rue du Père Cutte</t>
  </si>
  <si>
    <t>097 543 952</t>
  </si>
  <si>
    <t>marofarinjit@trop.tu</t>
  </si>
  <si>
    <t>2 831298 381369 26</t>
  </si>
  <si>
    <t>mofarinji@picassiettes.fr</t>
  </si>
  <si>
    <t>17,  rue Evert Laure</t>
  </si>
  <si>
    <t>098 765 080</t>
  </si>
  <si>
    <t>foffrir4@cest.net</t>
  </si>
  <si>
    <t>2 601297 918911 27</t>
  </si>
  <si>
    <t>foffrir@malfleuryfleurs.fr</t>
  </si>
  <si>
    <t>OGARAJ</t>
  </si>
  <si>
    <t>Mélody</t>
  </si>
  <si>
    <t>7 Ter,  voie Tècles Losette</t>
  </si>
  <si>
    <t>097 519 953</t>
  </si>
  <si>
    <t>melodyogaraj@cest.net</t>
  </si>
  <si>
    <t>1 831298 512137 52</t>
  </si>
  <si>
    <t>mogaraj@freezemobile.fr</t>
  </si>
  <si>
    <t>ONXA</t>
  </si>
  <si>
    <t>14,  rue Des Preuves</t>
  </si>
  <si>
    <t>097 147 889</t>
  </si>
  <si>
    <t>cecileonxa20@trop.tu</t>
  </si>
  <si>
    <t>2 921298 695996 71</t>
  </si>
  <si>
    <t>conxa@freezemobile.fr</t>
  </si>
  <si>
    <t>9,  voie Sanzie Sue</t>
  </si>
  <si>
    <t>097 568 930</t>
  </si>
  <si>
    <t>opeloula@trop.tu</t>
  </si>
  <si>
    <t>1 691297 137620 44</t>
  </si>
  <si>
    <t>aopeloula@conforamoi.fr</t>
  </si>
  <si>
    <t>OPERA</t>
  </si>
  <si>
    <t>Chantal</t>
  </si>
  <si>
    <t>8,  Place Meddhi Gauss-Haladas</t>
  </si>
  <si>
    <t>097 683 141</t>
  </si>
  <si>
    <t>chantalopera@cest.net</t>
  </si>
  <si>
    <t>2 631298 977186 55</t>
  </si>
  <si>
    <t>copera@freezemobile.fr</t>
  </si>
  <si>
    <t>OPOUARD</t>
  </si>
  <si>
    <t>Charlotte</t>
  </si>
  <si>
    <t>45,  rue d'Aimé D'Izan</t>
  </si>
  <si>
    <t>097 113 374</t>
  </si>
  <si>
    <t>copouard@trop.tu</t>
  </si>
  <si>
    <t>2 621298 292762 96</t>
  </si>
  <si>
    <t>copouard@conforamoi.fr</t>
  </si>
  <si>
    <t>OPTERE</t>
  </si>
  <si>
    <t>Eric</t>
  </si>
  <si>
    <t>25,  rue du Pont Troué</t>
  </si>
  <si>
    <t>optere19@trop.tu</t>
  </si>
  <si>
    <t>1 931297 207403 76</t>
  </si>
  <si>
    <t>eoptere@conforamoi.fr</t>
  </si>
  <si>
    <t>OQUARDETOUR</t>
  </si>
  <si>
    <t>Adhémar</t>
  </si>
  <si>
    <t>84,  Route Haja Del Hessel</t>
  </si>
  <si>
    <t>097 322 432</t>
  </si>
  <si>
    <t>dede97@jai.vu</t>
  </si>
  <si>
    <t>1 741298 657574 13</t>
  </si>
  <si>
    <t>aoquardet@niddas.fr</t>
  </si>
  <si>
    <t>PANET</t>
  </si>
  <si>
    <t>Colin</t>
  </si>
  <si>
    <t>32 Bis,  rue Uldérie Gaulot</t>
  </si>
  <si>
    <t>097 779 230</t>
  </si>
  <si>
    <t>1 931297 213472 70</t>
  </si>
  <si>
    <t>cpanet@freezemobile.fr</t>
  </si>
  <si>
    <t>ORRAY</t>
  </si>
  <si>
    <t>20,  rue Evert Laure</t>
  </si>
  <si>
    <t>098 266 522</t>
  </si>
  <si>
    <t>ricorray18@cest.net</t>
  </si>
  <si>
    <t>1 841298 462606 92</t>
  </si>
  <si>
    <t>rorray@freezemobile.fr</t>
  </si>
  <si>
    <t>1 Ter, Chemin De Croix</t>
  </si>
  <si>
    <t>097 088 104</t>
  </si>
  <si>
    <t>felicieossi@jai.vu</t>
  </si>
  <si>
    <t>2 621298 287349 64</t>
  </si>
  <si>
    <t>fossi@niddas.fr</t>
  </si>
  <si>
    <t>OSTIC</t>
  </si>
  <si>
    <t>Diane</t>
  </si>
  <si>
    <t>5,  plage D'Eva Lheur</t>
  </si>
  <si>
    <t>diaostic@cest.net</t>
  </si>
  <si>
    <t>2 591298 245496 37</t>
  </si>
  <si>
    <t>dostic@niddas.fr</t>
  </si>
  <si>
    <t>OUBRIAND</t>
  </si>
  <si>
    <t>66 Ter,  cours Forrest</t>
  </si>
  <si>
    <t>097 567 278</t>
  </si>
  <si>
    <t>mattoubriand13@cest.net</t>
  </si>
  <si>
    <t>1 751297 973142 31</t>
  </si>
  <si>
    <t>moubriand@picassiettes.fr</t>
  </si>
  <si>
    <t>PLIQUEMAL</t>
  </si>
  <si>
    <t>Jess</t>
  </si>
  <si>
    <t>149 Ter,  rue Iseult Lay</t>
  </si>
  <si>
    <t>097 177 430</t>
  </si>
  <si>
    <t>1 651298 490294 78</t>
  </si>
  <si>
    <t>jpliquema@freezemobile.fr</t>
  </si>
  <si>
    <t>OUENSPRAY</t>
  </si>
  <si>
    <t>Angèle</t>
  </si>
  <si>
    <t>55 Bis,  avenue de la Gare Assan Ceihef</t>
  </si>
  <si>
    <t>097 014 251</t>
  </si>
  <si>
    <t>ouenspray@jai.vu</t>
  </si>
  <si>
    <t>2 761297 826125 63</t>
  </si>
  <si>
    <t>aouenspra@daccodacc.fr</t>
  </si>
  <si>
    <t>OUKWET</t>
  </si>
  <si>
    <t>Natt</t>
  </si>
  <si>
    <t>14,  rue Debbie Straust</t>
  </si>
  <si>
    <t>097 035 059</t>
  </si>
  <si>
    <t>nattoukwet@cest.net</t>
  </si>
  <si>
    <t>1 721297 619516 15</t>
  </si>
  <si>
    <t>noukwet@freezemobile.fr</t>
  </si>
  <si>
    <t>YGREC</t>
  </si>
  <si>
    <t>Alix</t>
  </si>
  <si>
    <t>19 Ter,  rue Inias Tèques</t>
  </si>
  <si>
    <t>097 181 801</t>
  </si>
  <si>
    <t>ygrec@trop.tu</t>
  </si>
  <si>
    <t>2 591297 685798 24</t>
  </si>
  <si>
    <t>aygrec@niddas.fr</t>
  </si>
  <si>
    <t>OUTANS</t>
  </si>
  <si>
    <t>15,  Place Mansure</t>
  </si>
  <si>
    <t>097 914 156</t>
  </si>
  <si>
    <t>loutans@jai.vu</t>
  </si>
  <si>
    <t>1 751298 434109 56</t>
  </si>
  <si>
    <t>loutans@banquedesruinais.fr</t>
  </si>
  <si>
    <t>OUYETT</t>
  </si>
  <si>
    <t>Grace</t>
  </si>
  <si>
    <t>14,  passage Du Tout</t>
  </si>
  <si>
    <t>098 103 025</t>
  </si>
  <si>
    <t>gouyett@cest.net</t>
  </si>
  <si>
    <t>2 631298 346809 79</t>
  </si>
  <si>
    <t>gouyett@freezemobile.fr</t>
  </si>
  <si>
    <t>OUZHY</t>
  </si>
  <si>
    <t>32,  rue Dulcinée Mamuhet</t>
  </si>
  <si>
    <t>097 052 725</t>
  </si>
  <si>
    <t>jacouzhy@jai.vu</t>
  </si>
  <si>
    <t>1 871297 407674 31</t>
  </si>
  <si>
    <t>jouzhy@malfleuryfleurs.fr</t>
  </si>
  <si>
    <t>65,  rue Dulcinée Mamuhet</t>
  </si>
  <si>
    <t>097 752 112</t>
  </si>
  <si>
    <t>pabien18@jai.vu</t>
  </si>
  <si>
    <t>1 571298 910788 45</t>
  </si>
  <si>
    <t>ypabien@freezemobile.fr</t>
  </si>
  <si>
    <t>SEMET</t>
  </si>
  <si>
    <t>10 Bis,  allée Prudence Hauvolent</t>
  </si>
  <si>
    <t>2 761297 645891 24</t>
  </si>
  <si>
    <t>csemet@freezemobile.fr</t>
  </si>
  <si>
    <t>PADEBOUT</t>
  </si>
  <si>
    <t>Etienne</t>
  </si>
  <si>
    <t>11,  parc King Son</t>
  </si>
  <si>
    <t>epadebout@cest.net</t>
  </si>
  <si>
    <t>1 851297 504792 47</t>
  </si>
  <si>
    <t>epadebout@freezemobile.fr</t>
  </si>
  <si>
    <t>PADEGOUX</t>
  </si>
  <si>
    <t>Loana</t>
  </si>
  <si>
    <t>20 Ter,  rue Dulcinée Mamuhet</t>
  </si>
  <si>
    <t>097 046 692</t>
  </si>
  <si>
    <t>loapadegoux@cest.net</t>
  </si>
  <si>
    <t>2 701298 507502 99</t>
  </si>
  <si>
    <t>lpadegoux@freezemobile.fr</t>
  </si>
  <si>
    <t>PADUTOU</t>
  </si>
  <si>
    <t>Manon</t>
  </si>
  <si>
    <t>2,  Route Denis De Pool</t>
  </si>
  <si>
    <t>097 713 912</t>
  </si>
  <si>
    <t>padutou@cest.net</t>
  </si>
  <si>
    <t>2 881298 332655 69</t>
  </si>
  <si>
    <t>mpadutou@conforamoi.fr</t>
  </si>
  <si>
    <t>SILLIN</t>
  </si>
  <si>
    <t>Penni</t>
  </si>
  <si>
    <t>2 721297 732458 55</t>
  </si>
  <si>
    <t>psillin@freezemobile.fr</t>
  </si>
  <si>
    <t>097 756 760</t>
  </si>
  <si>
    <t>pahune@trop.tu</t>
  </si>
  <si>
    <t>1 901298 780352 67</t>
  </si>
  <si>
    <t>jpahune@conforamoi.fr</t>
  </si>
  <si>
    <t>PAINEFLAM</t>
  </si>
  <si>
    <t>18 Bis,  rue Malin D'Icquet</t>
  </si>
  <si>
    <t>097 365 396</t>
  </si>
  <si>
    <t>cathypaine@trop.tu</t>
  </si>
  <si>
    <t>2 671297 583658 42</t>
  </si>
  <si>
    <t>cpainefla@freezemobile.fr</t>
  </si>
  <si>
    <t>PALE</t>
  </si>
  <si>
    <t>Rose</t>
  </si>
  <si>
    <t>15,  Quai Steeve Heutoix</t>
  </si>
  <si>
    <t>098 416 676</t>
  </si>
  <si>
    <t>pale@trop.tu</t>
  </si>
  <si>
    <t>2 641298 795869 38</t>
  </si>
  <si>
    <t>rpale@conforamoi.fr</t>
  </si>
  <si>
    <t>PALEDIR</t>
  </si>
  <si>
    <t>097 657 115</t>
  </si>
  <si>
    <t>josepaledir@jai.vu</t>
  </si>
  <si>
    <t>1 811297 287738 83</t>
  </si>
  <si>
    <t>jpaledir@niddas.fr</t>
  </si>
  <si>
    <t>PALENORD</t>
  </si>
  <si>
    <t>Hubert</t>
  </si>
  <si>
    <t>097 929 626</t>
  </si>
  <si>
    <t>hubpalenord@jai.vu</t>
  </si>
  <si>
    <t>1 871297 245886 52</t>
  </si>
  <si>
    <t>hpalenord@freezemobile.fr</t>
  </si>
  <si>
    <t>PAN</t>
  </si>
  <si>
    <t>097 622 274</t>
  </si>
  <si>
    <t>amedeepan@cest.net</t>
  </si>
  <si>
    <t>1 751298 766894 33</t>
  </si>
  <si>
    <t>apan@freezemobile.fr</t>
  </si>
  <si>
    <t>TICRONICK</t>
  </si>
  <si>
    <t>Asmaa</t>
  </si>
  <si>
    <t>2,  rue du Pré De L'Ouhin</t>
  </si>
  <si>
    <t>097 893 515</t>
  </si>
  <si>
    <t>2 611298 378852 90</t>
  </si>
  <si>
    <t>aticronic@freezemobile.fr</t>
  </si>
  <si>
    <t>PARFUM</t>
  </si>
  <si>
    <t>10,  chemin de "la Mauvaise Pente"</t>
  </si>
  <si>
    <t>097 439 653</t>
  </si>
  <si>
    <t>leparfum@jai.vu</t>
  </si>
  <si>
    <t>1 901298 576927 64</t>
  </si>
  <si>
    <t>lparfum@conforamoi.fr</t>
  </si>
  <si>
    <t>47 Ter,  rue Barbe</t>
  </si>
  <si>
    <t>097 357 713</t>
  </si>
  <si>
    <t>theoparfum@jai.vu</t>
  </si>
  <si>
    <t>1 641297 305176 86</t>
  </si>
  <si>
    <t>tparfum@daccodacc.fr</t>
  </si>
  <si>
    <t>3,  Impasse Tisan Terass</t>
  </si>
  <si>
    <t>097 966 195</t>
  </si>
  <si>
    <t>maïapartir3@trop.tu</t>
  </si>
  <si>
    <t>2 671298 112487 89</t>
  </si>
  <si>
    <t>mpartir@freezemobile.fr</t>
  </si>
  <si>
    <t>PATDEF</t>
  </si>
  <si>
    <t>Gina</t>
  </si>
  <si>
    <t>097 560 770</t>
  </si>
  <si>
    <t>ginapatdef@cest.net</t>
  </si>
  <si>
    <t>2 631297 758191 85</t>
  </si>
  <si>
    <t>gpatdef@daccodacc.fr</t>
  </si>
  <si>
    <t>KIPEY</t>
  </si>
  <si>
    <t>72,  Boulevard des Pas Couchés</t>
  </si>
  <si>
    <t>097 112 915</t>
  </si>
  <si>
    <t>1 611297 262476 93</t>
  </si>
  <si>
    <t>mkipey@malfleuryfleurs.fr</t>
  </si>
  <si>
    <t>RIDE</t>
  </si>
  <si>
    <t>Léa</t>
  </si>
  <si>
    <t>1 Bis,  Impasse "l'Autre Pas"</t>
  </si>
  <si>
    <t>097 018 347</t>
  </si>
  <si>
    <t>learide@trop.tu</t>
  </si>
  <si>
    <t>2 781298 795481 78</t>
  </si>
  <si>
    <t>lride@daccodacc.fr</t>
  </si>
  <si>
    <t>8,  passage Aude Bliget</t>
  </si>
  <si>
    <t>097 939 501</t>
  </si>
  <si>
    <t>amandapayais@cest.net</t>
  </si>
  <si>
    <t>2 611297 291840 16</t>
  </si>
  <si>
    <t>apayais@banquedesruinais.fr</t>
  </si>
  <si>
    <t>PEEL</t>
  </si>
  <si>
    <t>Marcha</t>
  </si>
  <si>
    <t>2 Ter,  Cours Bouillon</t>
  </si>
  <si>
    <t>098 692 557</t>
  </si>
  <si>
    <t>peel@cest.net</t>
  </si>
  <si>
    <t>2 851298 791470 95</t>
  </si>
  <si>
    <t>mpeel@conforamoi.fr</t>
  </si>
  <si>
    <t>PEIDEHEF</t>
  </si>
  <si>
    <t>097 475 260</t>
  </si>
  <si>
    <t>manuelpeidehef@trop.tu</t>
  </si>
  <si>
    <t>1 601298 843339 95</t>
  </si>
  <si>
    <t>mpeidehef@niddas.fr</t>
  </si>
  <si>
    <t>PERRET</t>
  </si>
  <si>
    <t>6,  passage Aude Bliget</t>
  </si>
  <si>
    <t>097 361 020</t>
  </si>
  <si>
    <t>iperret@jai.vu</t>
  </si>
  <si>
    <t>2 851298 787644 28</t>
  </si>
  <si>
    <t>iperret@malfleuryfleurs.fr</t>
  </si>
  <si>
    <t>PERSONISSI</t>
  </si>
  <si>
    <t>Ilnia</t>
  </si>
  <si>
    <t>19,  rue Evert Laure</t>
  </si>
  <si>
    <t>098 026 989</t>
  </si>
  <si>
    <t>ilniapersonissi9@jai.vu</t>
  </si>
  <si>
    <t>2 771297 350972 41</t>
  </si>
  <si>
    <t>ipersonis@niddas.fr</t>
  </si>
  <si>
    <t>PERTRO</t>
  </si>
  <si>
    <t>5,  rue Daisy Des Ressus</t>
  </si>
  <si>
    <t>097 005 839</t>
  </si>
  <si>
    <t>jespertro18@jai.vu</t>
  </si>
  <si>
    <t>2 661298 359450 77</t>
  </si>
  <si>
    <t>jpertro@banquedesruinais.fr</t>
  </si>
  <si>
    <t>LEPARFAITE</t>
  </si>
  <si>
    <t>3,  chemin de l'Abbé Résina</t>
  </si>
  <si>
    <t>097 258 537</t>
  </si>
  <si>
    <t>lydieleparfaite4@jai.vu</t>
  </si>
  <si>
    <t>2 601298 375314 50</t>
  </si>
  <si>
    <t>lleparfai@freezemobile.fr</t>
  </si>
  <si>
    <t>PEUHANRONT</t>
  </si>
  <si>
    <t>Saturnin</t>
  </si>
  <si>
    <t>20,  rue de la halle El Houya</t>
  </si>
  <si>
    <t>097 747 371</t>
  </si>
  <si>
    <t>satpeuhanront@trop.tu</t>
  </si>
  <si>
    <t>2 931298 969388 75</t>
  </si>
  <si>
    <t>speuhanro@niddas.fr</t>
  </si>
  <si>
    <t>PEUPLU</t>
  </si>
  <si>
    <t>25,  rue du meunier Tudord</t>
  </si>
  <si>
    <t>098 832 260</t>
  </si>
  <si>
    <t>jeapeuplu@trop.tu</t>
  </si>
  <si>
    <t>1 901297 524737 91</t>
  </si>
  <si>
    <t>jpeuplu@malfleuryfleurs.fr</t>
  </si>
  <si>
    <t>PIESA JETE</t>
  </si>
  <si>
    <t>Santiago</t>
  </si>
  <si>
    <t>8,  Impasse Muraille</t>
  </si>
  <si>
    <t>097 542 385</t>
  </si>
  <si>
    <t>santiagopiesa@cest.net</t>
  </si>
  <si>
    <t>1 691298 863296 91</t>
  </si>
  <si>
    <t>spiesaje@freezemobile.fr</t>
  </si>
  <si>
    <t>PIJKHEDAL</t>
  </si>
  <si>
    <t>Johnny</t>
  </si>
  <si>
    <t>13,  rue Evert Laure</t>
  </si>
  <si>
    <t>098 841 790</t>
  </si>
  <si>
    <t>peejkhedal20@jai.vu</t>
  </si>
  <si>
    <t>1 711298 734907 84</t>
  </si>
  <si>
    <t>jpijkheda@freezemobile.fr</t>
  </si>
  <si>
    <t>PING</t>
  </si>
  <si>
    <t>Lou</t>
  </si>
  <si>
    <t>35,  esplanade Houlia De Laplace</t>
  </si>
  <si>
    <t>097 147 583</t>
  </si>
  <si>
    <t>lping@cest.net</t>
  </si>
  <si>
    <t>2 681297 416661 16</t>
  </si>
  <si>
    <t>lping@conforamoi.fr</t>
  </si>
  <si>
    <t>PIRIENCE</t>
  </si>
  <si>
    <t>Félix</t>
  </si>
  <si>
    <t>49,  rue Mathis Mecronick</t>
  </si>
  <si>
    <t>097 677 735</t>
  </si>
  <si>
    <t>fpirience@trop.tu</t>
  </si>
  <si>
    <t>1 741297 716294 62</t>
  </si>
  <si>
    <t>fpirience@freezemobile.fr</t>
  </si>
  <si>
    <t>LISTOUAR</t>
  </si>
  <si>
    <t>098 079 252</t>
  </si>
  <si>
    <t>2 891297 719498 52</t>
  </si>
  <si>
    <t>rlistouar@malfleuryfleurs.fr</t>
  </si>
  <si>
    <t>59,  rue Inias Tèques</t>
  </si>
  <si>
    <t>097 411 457</t>
  </si>
  <si>
    <t>inespliquet@jai.vu</t>
  </si>
  <si>
    <t>2 871298 911665 98</t>
  </si>
  <si>
    <t>ipliquet@niddas.fr</t>
  </si>
  <si>
    <t>PLUFIN</t>
  </si>
  <si>
    <t>4,  Place Meddhi Gauss-Haladas</t>
  </si>
  <si>
    <t>097 798 398</t>
  </si>
  <si>
    <t>plufin@trop.tu</t>
  </si>
  <si>
    <t>2 681298 995796 75</t>
  </si>
  <si>
    <t>aplufin@conforamoi.fr</t>
  </si>
  <si>
    <t>PLUFORD</t>
  </si>
  <si>
    <t>Vasily</t>
  </si>
  <si>
    <t>17,  Impasse "l'Autre Pas"</t>
  </si>
  <si>
    <t>097 852 731</t>
  </si>
  <si>
    <t>plusfort@jai.vu</t>
  </si>
  <si>
    <t>1 601298 286316 76</t>
  </si>
  <si>
    <t>vpluford@niddas.fr</t>
  </si>
  <si>
    <t>PLUSBAIE</t>
  </si>
  <si>
    <t>4,  Allée Ozile Humbato</t>
  </si>
  <si>
    <t>097 851 834</t>
  </si>
  <si>
    <t>aliplussebaie@cest.net</t>
  </si>
  <si>
    <t>2 701298 927429 98</t>
  </si>
  <si>
    <t>aplusbaie@malfleuryfleurs.fr</t>
  </si>
  <si>
    <t>POIBLANC</t>
  </si>
  <si>
    <t>Rosa</t>
  </si>
  <si>
    <t>50, rue Adèle Ajumant</t>
  </si>
  <si>
    <t>097 950 647</t>
  </si>
  <si>
    <t>rosapoiblanc@cest.net</t>
  </si>
  <si>
    <t>2 621297 699402 47</t>
  </si>
  <si>
    <t>rpoiblanc@banquedesruinais.fr</t>
  </si>
  <si>
    <t>PONS</t>
  </si>
  <si>
    <t>098 962 830</t>
  </si>
  <si>
    <t>pons@cest.net</t>
  </si>
  <si>
    <t>1 721298 515216 77</t>
  </si>
  <si>
    <t>ppons@malfleuryfleurs.fr</t>
  </si>
  <si>
    <t>SABIEN</t>
  </si>
  <si>
    <t>Faith</t>
  </si>
  <si>
    <t>3,  passage de Paco Pelgaze</t>
  </si>
  <si>
    <t>097 158 946</t>
  </si>
  <si>
    <t>sabien@trop.tu</t>
  </si>
  <si>
    <t>2 871297 696945 78</t>
  </si>
  <si>
    <t>fsabien@daccodacc.fr</t>
  </si>
  <si>
    <t>POPIERE</t>
  </si>
  <si>
    <t>16,  impasse La Marre Charière</t>
  </si>
  <si>
    <t>097 049 455</t>
  </si>
  <si>
    <t>2 631297 285709 15</t>
  </si>
  <si>
    <t>fpopiere@picassiettes.fr</t>
  </si>
  <si>
    <t>PORSONSALER</t>
  </si>
  <si>
    <t>Alfred</t>
  </si>
  <si>
    <t>097 540 926</t>
  </si>
  <si>
    <t>aporsonsaler@jai.vu</t>
  </si>
  <si>
    <t>1 641298 191233 31</t>
  </si>
  <si>
    <t>aporsonsa@freezemobile.fr</t>
  </si>
  <si>
    <t>PORTEGRO</t>
  </si>
  <si>
    <t>8 Ter,  Place Meddhi Gauss-Haladas</t>
  </si>
  <si>
    <t>097 040 627</t>
  </si>
  <si>
    <t>sarportegro@jai.vu</t>
  </si>
  <si>
    <t>2 681298 218458 86</t>
  </si>
  <si>
    <t>sportegro@freezemobile.fr</t>
  </si>
  <si>
    <t>POSTE</t>
  </si>
  <si>
    <t>32,  impasse La Marre Charière</t>
  </si>
  <si>
    <t>097 185 613</t>
  </si>
  <si>
    <t>poste@trop.tu</t>
  </si>
  <si>
    <t>1 931298 778169 47</t>
  </si>
  <si>
    <t>lposte@conforamoi.fr</t>
  </si>
  <si>
    <t>362, rue Bicon</t>
  </si>
  <si>
    <t>097 965 573</t>
  </si>
  <si>
    <t>jpote3@jai.vu</t>
  </si>
  <si>
    <t>1 931298 228741 49</t>
  </si>
  <si>
    <t>jpote@conforamoi.fr</t>
  </si>
  <si>
    <t>POTECQUE</t>
  </si>
  <si>
    <t>Freddy</t>
  </si>
  <si>
    <t>097 404 364</t>
  </si>
  <si>
    <t>freddy21@cest.net</t>
  </si>
  <si>
    <t>1 861298 752539 57</t>
  </si>
  <si>
    <t>fpotecque@freezemobile.fr</t>
  </si>
  <si>
    <t>POURLAVECEL</t>
  </si>
  <si>
    <t>Vladimir</t>
  </si>
  <si>
    <t>14,  rue Malin D'Icquet</t>
  </si>
  <si>
    <t>097 003 484</t>
  </si>
  <si>
    <t>pourlavecel@cest.net</t>
  </si>
  <si>
    <t>1 661298 645528 17</t>
  </si>
  <si>
    <t>vpourlave@conforamoi.fr</t>
  </si>
  <si>
    <t>POUVAY DU REIT</t>
  </si>
  <si>
    <t>Aziza</t>
  </si>
  <si>
    <t>5,  chemin de "la Mauvaise Pente"</t>
  </si>
  <si>
    <t>097 147 255</t>
  </si>
  <si>
    <t>azizapouvay du reit14@trop.tu</t>
  </si>
  <si>
    <t>2 651298 566919 71</t>
  </si>
  <si>
    <t>apouvayd@conforamoi.fr</t>
  </si>
  <si>
    <t>PRANE</t>
  </si>
  <si>
    <t>Dolly</t>
  </si>
  <si>
    <t>59,  rue d'Ella Chut</t>
  </si>
  <si>
    <t>097 560 309</t>
  </si>
  <si>
    <t>prane@trop.tu</t>
  </si>
  <si>
    <t>2 771297 576943 79</t>
  </si>
  <si>
    <t>dprane@conforamoi.fr</t>
  </si>
  <si>
    <t>PRESENT</t>
  </si>
  <si>
    <t>Modeste</t>
  </si>
  <si>
    <t>11,  Allée Juste Aquotais</t>
  </si>
  <si>
    <t>097 761 499</t>
  </si>
  <si>
    <t>present@cest.net</t>
  </si>
  <si>
    <t>1 601298 890816 62</t>
  </si>
  <si>
    <t>mpresent@niddas.fr</t>
  </si>
  <si>
    <t>PROVISTE</t>
  </si>
  <si>
    <t>097 549 615</t>
  </si>
  <si>
    <t>alainproviste2@cest.net</t>
  </si>
  <si>
    <t>1 851298 566452 23</t>
  </si>
  <si>
    <t>aproviste@freezemobile.fr</t>
  </si>
  <si>
    <t>QUIKI</t>
  </si>
  <si>
    <t>Erik</t>
  </si>
  <si>
    <t>39,  hall Leila France</t>
  </si>
  <si>
    <t>erikiki@jai.vu</t>
  </si>
  <si>
    <t>1 891297 134265 92</t>
  </si>
  <si>
    <t>equiki@banquedesruinais.fr</t>
  </si>
  <si>
    <t>QUILEAU</t>
  </si>
  <si>
    <t>Sandy</t>
  </si>
  <si>
    <t>14,  rue du meunier Tudord</t>
  </si>
  <si>
    <t>098 815 302</t>
  </si>
  <si>
    <t>sandyquileau@cest.net</t>
  </si>
  <si>
    <t>2 791298 233673 34</t>
  </si>
  <si>
    <t>squileau@freezemobile.fr</t>
  </si>
  <si>
    <t>097 753 524</t>
  </si>
  <si>
    <t>piequiroul@trop.tu</t>
  </si>
  <si>
    <t>1 901297 217175 74</t>
  </si>
  <si>
    <t>pquiroul@conforamoi.fr</t>
  </si>
  <si>
    <t>MARC</t>
  </si>
  <si>
    <t>Aude-Anne</t>
  </si>
  <si>
    <t>5,  rue Houssad Hequoif</t>
  </si>
  <si>
    <t>098 850 699</t>
  </si>
  <si>
    <t>2 761297 463307 95</t>
  </si>
  <si>
    <t>amarc@malfleuryfleurs.fr</t>
  </si>
  <si>
    <t>RAEL</t>
  </si>
  <si>
    <t>Francis</t>
  </si>
  <si>
    <t>francisrael-de-troyes@trop.tu</t>
  </si>
  <si>
    <t>1 911298 317626 74</t>
  </si>
  <si>
    <t>frael@conforamoi.fr</t>
  </si>
  <si>
    <t>RATIF</t>
  </si>
  <si>
    <t>Luc</t>
  </si>
  <si>
    <t>097 675 881</t>
  </si>
  <si>
    <t>lucratif16@jai.vu</t>
  </si>
  <si>
    <t>1 901298 572620 93</t>
  </si>
  <si>
    <t>lratif@freezemobile.fr</t>
  </si>
  <si>
    <t>RATON</t>
  </si>
  <si>
    <t>Candy</t>
  </si>
  <si>
    <t>18,  hall Leila France</t>
  </si>
  <si>
    <t>098 156 099</t>
  </si>
  <si>
    <t>raton@jai.vu</t>
  </si>
  <si>
    <t>2 761297 725879 97</t>
  </si>
  <si>
    <t>craton@freezemobile.fr</t>
  </si>
  <si>
    <t>RAY</t>
  </si>
  <si>
    <t>Lise</t>
  </si>
  <si>
    <t>20,  rue Scheda Beille</t>
  </si>
  <si>
    <t>097 866 894</t>
  </si>
  <si>
    <t>liseray@jai.vu</t>
  </si>
  <si>
    <t>2 621298 898790 82</t>
  </si>
  <si>
    <t>lray@conforamoi.fr</t>
  </si>
  <si>
    <t>RESPIRER</t>
  </si>
  <si>
    <t>Jenna</t>
  </si>
  <si>
    <t>111,  rue Inias Tèques</t>
  </si>
  <si>
    <t>097 960 949</t>
  </si>
  <si>
    <t>Jenna_res@jai.vu</t>
  </si>
  <si>
    <t>2 731298 626454 34</t>
  </si>
  <si>
    <t>jrespirer@niddas.fr</t>
  </si>
  <si>
    <t>RETAJOUET</t>
  </si>
  <si>
    <t>Jessica</t>
  </si>
  <si>
    <t>14 Bis,  Cours Sedan D'Hurance</t>
  </si>
  <si>
    <t>097 689 183</t>
  </si>
  <si>
    <t>jretajouet@jai.vu</t>
  </si>
  <si>
    <t>2 741297 934227 26</t>
  </si>
  <si>
    <t>jretajoue@freezemobile.fr</t>
  </si>
  <si>
    <t>REUJAUGEOT</t>
  </si>
  <si>
    <t>Olaf</t>
  </si>
  <si>
    <t>39,  rue Dulcinée Mamuhet</t>
  </si>
  <si>
    <t>097 254 566</t>
  </si>
  <si>
    <t>reujaugeot@trop.tu</t>
  </si>
  <si>
    <t>1 831297 441920 87</t>
  </si>
  <si>
    <t>oreujauge@freezemobile.fr</t>
  </si>
  <si>
    <t>RICAUX</t>
  </si>
  <si>
    <t>28 Bis,  place Maëlle Ceday</t>
  </si>
  <si>
    <t>097 848 654</t>
  </si>
  <si>
    <t>learicaux@cest.net</t>
  </si>
  <si>
    <t>2 791297 208580 77</t>
  </si>
  <si>
    <t>lricaux@picassiettes.fr</t>
  </si>
  <si>
    <t>RICK</t>
  </si>
  <si>
    <t>Coralie</t>
  </si>
  <si>
    <t>13,  chemin de l'Abbé Résina</t>
  </si>
  <si>
    <t>097 393 688</t>
  </si>
  <si>
    <t>rick6@cest.net</t>
  </si>
  <si>
    <t>2 801297 927313 47</t>
  </si>
  <si>
    <t>crick@malfleuryfleurs.fr</t>
  </si>
  <si>
    <t>TEETY</t>
  </si>
  <si>
    <t>Lewis</t>
  </si>
  <si>
    <t>23,  Cours Sedan D'Hurance</t>
  </si>
  <si>
    <t>097 952 966</t>
  </si>
  <si>
    <t>lteety@jai.vu</t>
  </si>
  <si>
    <t>1 831298 438822 37</t>
  </si>
  <si>
    <t>lteety@daccodacc.fr</t>
  </si>
  <si>
    <t>RIE</t>
  </si>
  <si>
    <t>097 240 072</t>
  </si>
  <si>
    <t>sshetou@jai.vu</t>
  </si>
  <si>
    <t>1 591298 615660 43</t>
  </si>
  <si>
    <t>srie@niddas.fr</t>
  </si>
  <si>
    <t>RIENDEL</t>
  </si>
  <si>
    <t>14,  rue de l'Eglise Athée</t>
  </si>
  <si>
    <t>097 638 254</t>
  </si>
  <si>
    <t>nathanriendel@trop.tu</t>
  </si>
  <si>
    <t>1 871297 677223 22</t>
  </si>
  <si>
    <t>nriendel@freezemobile.fr</t>
  </si>
  <si>
    <t>RIENSAVA</t>
  </si>
  <si>
    <t>Cindy</t>
  </si>
  <si>
    <t>29,  place Olive Rheur</t>
  </si>
  <si>
    <t>097 673 097</t>
  </si>
  <si>
    <t>cindymohiledac@cest.net</t>
  </si>
  <si>
    <t>2 901298 799151 69</t>
  </si>
  <si>
    <t>criensava@picassiettes.fr</t>
  </si>
  <si>
    <t>RIHIN</t>
  </si>
  <si>
    <t>Nacera</t>
  </si>
  <si>
    <t>10,  Allée Juste Aquotais</t>
  </si>
  <si>
    <t>097 559 971</t>
  </si>
  <si>
    <t>rihin8@cest.net</t>
  </si>
  <si>
    <t>2 931297 729620 11</t>
  </si>
  <si>
    <t>nrihin@conforamoi.fr</t>
  </si>
  <si>
    <t>RIHT</t>
  </si>
  <si>
    <t>Sammy</t>
  </si>
  <si>
    <t>097 472 620</t>
  </si>
  <si>
    <t>sammyriht5@trop.tu</t>
  </si>
  <si>
    <t>2 881297 863326 74</t>
  </si>
  <si>
    <t>sriht@freezemobile.fr</t>
  </si>
  <si>
    <t>dex_ritay@trop.tu</t>
  </si>
  <si>
    <t>1 841297 949192 65</t>
  </si>
  <si>
    <t>dritay@conforamoi.fr</t>
  </si>
  <si>
    <t>UNISTOUARD</t>
  </si>
  <si>
    <t>Julie</t>
  </si>
  <si>
    <t>19,  impasse La Marre Charière</t>
  </si>
  <si>
    <t>097 494 359</t>
  </si>
  <si>
    <t>julieunistouard@trop.tu</t>
  </si>
  <si>
    <t>2 801298 216329 22</t>
  </si>
  <si>
    <t>junistoua@daccodacc.fr</t>
  </si>
  <si>
    <t>RITZAPOZ</t>
  </si>
  <si>
    <t>Helmer</t>
  </si>
  <si>
    <t>20,  parc King Son</t>
  </si>
  <si>
    <t>098 524 911</t>
  </si>
  <si>
    <t>ritzapoz12@jai.vu</t>
  </si>
  <si>
    <t>1 671298 174501 23</t>
  </si>
  <si>
    <t>hritzapoz@conforamoi.fr</t>
  </si>
  <si>
    <t>RIVANVELO</t>
  </si>
  <si>
    <t>Elsa</t>
  </si>
  <si>
    <t>58,  rue de la Foire d'Empoigne</t>
  </si>
  <si>
    <t>097 175 796</t>
  </si>
  <si>
    <t>poupette97@jai.vu</t>
  </si>
  <si>
    <t>2 621298 913720 95</t>
  </si>
  <si>
    <t>erivanvel@conforamoi.fr</t>
  </si>
  <si>
    <t>YALTELAIFON</t>
  </si>
  <si>
    <t>Gaston</t>
  </si>
  <si>
    <t>22,  place Olive Rheur</t>
  </si>
  <si>
    <t>097 348 008</t>
  </si>
  <si>
    <t>gasyaltelaifon@trop.tu</t>
  </si>
  <si>
    <t>1 681298 160570 84</t>
  </si>
  <si>
    <t>gyaltelai@daccodacc.fr</t>
  </si>
  <si>
    <t>ROGNE</t>
  </si>
  <si>
    <t>Olive</t>
  </si>
  <si>
    <t>097 924 943</t>
  </si>
  <si>
    <t>olirogne@cest.net</t>
  </si>
  <si>
    <t>2 891298 358200 23</t>
  </si>
  <si>
    <t>orogne@banquedesruinais.fr</t>
  </si>
  <si>
    <t>134, Avenue D'Aimé D'Izan</t>
  </si>
  <si>
    <t>097 975 135</t>
  </si>
  <si>
    <t>rogne@jai.vu</t>
  </si>
  <si>
    <t>1 741297 961111 44</t>
  </si>
  <si>
    <t>yrogne@freezemobile.fr</t>
  </si>
  <si>
    <t>ROHIDE</t>
  </si>
  <si>
    <t>85, rue Adèle Ajumant</t>
  </si>
  <si>
    <t>097 820 801</t>
  </si>
  <si>
    <t>paurohide5@cest.net</t>
  </si>
  <si>
    <t>1 701298 379564 42</t>
  </si>
  <si>
    <t>prohide@conforamoi.fr</t>
  </si>
  <si>
    <t>ROUGE</t>
  </si>
  <si>
    <t>097 712 762</t>
  </si>
  <si>
    <t>theophilerouge@trop.tu</t>
  </si>
  <si>
    <t>1 821297 934519 31</t>
  </si>
  <si>
    <t>trouge@conforamoi.fr</t>
  </si>
  <si>
    <t>RY</t>
  </si>
  <si>
    <t>Brad</t>
  </si>
  <si>
    <t>7,  rue d'Aimé D'Izan</t>
  </si>
  <si>
    <t>097 020 240</t>
  </si>
  <si>
    <t>bradry@cest.net</t>
  </si>
  <si>
    <t>1 791298 606102 52</t>
  </si>
  <si>
    <t>bry@niddas.fr</t>
  </si>
  <si>
    <t>BOKAY</t>
  </si>
  <si>
    <t>Bill</t>
  </si>
  <si>
    <t>098 822 621</t>
  </si>
  <si>
    <t>bbokay@cest.net</t>
  </si>
  <si>
    <t>1 761298 314175 90</t>
  </si>
  <si>
    <t>Théo PARFUM</t>
  </si>
  <si>
    <t>bbokay@daccodacc.fr</t>
  </si>
  <si>
    <t>SAHALAUR</t>
  </si>
  <si>
    <t>Aubin</t>
  </si>
  <si>
    <t>097 290 909</t>
  </si>
  <si>
    <t>aubinsahalaur2@trop.tu</t>
  </si>
  <si>
    <t>1 821298 288390 75</t>
  </si>
  <si>
    <t>asahalaur@niddas.fr</t>
  </si>
  <si>
    <t>SAHROOT</t>
  </si>
  <si>
    <t>Tracey</t>
  </si>
  <si>
    <t>18,  voie Sylvain Vernoux</t>
  </si>
  <si>
    <t>097 948 232</t>
  </si>
  <si>
    <t>traceysahroot@trop.tu</t>
  </si>
  <si>
    <t>2 571297 606878 73</t>
  </si>
  <si>
    <t>tsahroot@niddas.fr</t>
  </si>
  <si>
    <t>SAMOB</t>
  </si>
  <si>
    <t>6,  rue Ouria Ryhin</t>
  </si>
  <si>
    <t>097 493 571</t>
  </si>
  <si>
    <t>samob@trop.tu</t>
  </si>
  <si>
    <t>1 901298 723181 75</t>
  </si>
  <si>
    <t>ysamob@conforamoi.fr</t>
  </si>
  <si>
    <t>SAUVAGE</t>
  </si>
  <si>
    <t>13,  rue Ouria Ryhin</t>
  </si>
  <si>
    <t>097 589 742</t>
  </si>
  <si>
    <t>sauv1234@cest.net</t>
  </si>
  <si>
    <t>2 811297 576655 97</t>
  </si>
  <si>
    <t>fsauvage@malfleuryfleurs.fr</t>
  </si>
  <si>
    <t>Adèle</t>
  </si>
  <si>
    <t>3,  rue Dulcinée Mamuhet</t>
  </si>
  <si>
    <t>097 670 584</t>
  </si>
  <si>
    <t>scott@jai.vu</t>
  </si>
  <si>
    <t>2 771297 252735 36</t>
  </si>
  <si>
    <t>ascott@picassiettes.fr</t>
  </si>
  <si>
    <t>DEJOUR</t>
  </si>
  <si>
    <t>Adam</t>
  </si>
  <si>
    <t>adadejour@jai.vu</t>
  </si>
  <si>
    <t>1 891298 117733 27</t>
  </si>
  <si>
    <t>adejour@daccodacc.fr</t>
  </si>
  <si>
    <t>SCOTTECK</t>
  </si>
  <si>
    <t>Andie</t>
  </si>
  <si>
    <t>097 743 363</t>
  </si>
  <si>
    <t>scotteck@cest.net</t>
  </si>
  <si>
    <t>2 881298 255465 21</t>
  </si>
  <si>
    <t>ascotteck@freezemobile.fr</t>
  </si>
  <si>
    <t>SEBBON</t>
  </si>
  <si>
    <t>Francky</t>
  </si>
  <si>
    <t>4,  rue Daisy Des Ressus</t>
  </si>
  <si>
    <t>097 424 308</t>
  </si>
  <si>
    <t>vasy-francky@jai.vu</t>
  </si>
  <si>
    <t>1 641298 867871 18</t>
  </si>
  <si>
    <t>fsebbon@niddas.fr</t>
  </si>
  <si>
    <t>SEFORD</t>
  </si>
  <si>
    <t>Larissa</t>
  </si>
  <si>
    <t>097 038 495</t>
  </si>
  <si>
    <t>laseford@cest.net</t>
  </si>
  <si>
    <t>2 701297 165728 59</t>
  </si>
  <si>
    <t>lseford@freezemobile.fr</t>
  </si>
  <si>
    <t>SEKONCEPA</t>
  </si>
  <si>
    <t>Loïc</t>
  </si>
  <si>
    <t>097 467 011</t>
  </si>
  <si>
    <t>loïcsekoncepa@jai.vu</t>
  </si>
  <si>
    <t>1 811297 998528 80</t>
  </si>
  <si>
    <t>lsekoncep@freezemobile.fr</t>
  </si>
  <si>
    <t>SELLONG</t>
  </si>
  <si>
    <t>Illan</t>
  </si>
  <si>
    <t>097 437 967</t>
  </si>
  <si>
    <t>illanselong@trop.tu</t>
  </si>
  <si>
    <t>1 781298 932835 58</t>
  </si>
  <si>
    <t>isellong@freezemobile.fr</t>
  </si>
  <si>
    <t>QUIVEUT</t>
  </si>
  <si>
    <t>7,  allée "Vie Dense"</t>
  </si>
  <si>
    <t>097 831 602</t>
  </si>
  <si>
    <t>1 711298 387574 34</t>
  </si>
  <si>
    <t>yquiveut@malfleuryfleurs.fr</t>
  </si>
  <si>
    <t>SEPTEMBRE</t>
  </si>
  <si>
    <t>Daouda</t>
  </si>
  <si>
    <t>3,  allée "Vie Dense"</t>
  </si>
  <si>
    <t>097 403 005</t>
  </si>
  <si>
    <t>daoudada@trop.tu</t>
  </si>
  <si>
    <t>2 741297 694542 11</t>
  </si>
  <si>
    <t>dseptembr@malfleuryfleurs.fr</t>
  </si>
  <si>
    <t>SETINS CRAY</t>
  </si>
  <si>
    <t>Judicaël</t>
  </si>
  <si>
    <t>38,  hall Leila France</t>
  </si>
  <si>
    <t>098 509 715</t>
  </si>
  <si>
    <t>judicaël1@trop.tu</t>
  </si>
  <si>
    <t>1 851298 112344 43</t>
  </si>
  <si>
    <t>jsetinsc@freezemobile.fr</t>
  </si>
  <si>
    <t>SEULLAS</t>
  </si>
  <si>
    <t>James</t>
  </si>
  <si>
    <t>15,  voie Tècles Losette</t>
  </si>
  <si>
    <t>jamesseullas@cest.net</t>
  </si>
  <si>
    <t>1 631298 917190 26</t>
  </si>
  <si>
    <t>jseullas@niddas.fr</t>
  </si>
  <si>
    <t>SEUTIQUET</t>
  </si>
  <si>
    <t>33,  rue Soubien Tcheck</t>
  </si>
  <si>
    <t>097 777 854</t>
  </si>
  <si>
    <t>sophieseutiquet@jai.vu</t>
  </si>
  <si>
    <t>2 891298 704103 75</t>
  </si>
  <si>
    <t>sseutique@freezemobile.fr</t>
  </si>
  <si>
    <t>SEUTOIRE</t>
  </si>
  <si>
    <t>Sally</t>
  </si>
  <si>
    <t>098 585 518</t>
  </si>
  <si>
    <t>seutoire@cest.net</t>
  </si>
  <si>
    <t>2 871298 117974 30</t>
  </si>
  <si>
    <t>sseutoire@conforamoi.fr</t>
  </si>
  <si>
    <t>SIBIEN</t>
  </si>
  <si>
    <t>Omer</t>
  </si>
  <si>
    <t>67,  avenue de la Gare Assan Ceihef</t>
  </si>
  <si>
    <t>097 625 430</t>
  </si>
  <si>
    <t>omesibien@cest.net</t>
  </si>
  <si>
    <t>1 781298 590210 80</t>
  </si>
  <si>
    <t>osibien@picassiettes.fr</t>
  </si>
  <si>
    <t>SICLETTE</t>
  </si>
  <si>
    <t>097 519 305</t>
  </si>
  <si>
    <t>siclette@cest.net</t>
  </si>
  <si>
    <t>2 601297 498678 81</t>
  </si>
  <si>
    <t>asiclette@freezemobile.fr</t>
  </si>
  <si>
    <t>FICULTAY</t>
  </si>
  <si>
    <t>097 018 756</t>
  </si>
  <si>
    <t>1 861298 773669 57</t>
  </si>
  <si>
    <t>aficultay@niddas.fr</t>
  </si>
  <si>
    <t>SIMIZET</t>
  </si>
  <si>
    <t>Max</t>
  </si>
  <si>
    <t>13,  hall Leila France</t>
  </si>
  <si>
    <t>098 723 331</t>
  </si>
  <si>
    <t>simizet14@cest.net</t>
  </si>
  <si>
    <t>1 781297 908434 21</t>
  </si>
  <si>
    <t>msimizet@conforamoi.fr</t>
  </si>
  <si>
    <t>SOLERE</t>
  </si>
  <si>
    <t>Ambre</t>
  </si>
  <si>
    <t>28,  rue du Pré De L'Ouhin</t>
  </si>
  <si>
    <t>097 417 989</t>
  </si>
  <si>
    <t>ambsolere9@trop.tu</t>
  </si>
  <si>
    <t>2 661298 659913 72</t>
  </si>
  <si>
    <t>asolere@banquedesruinais.fr</t>
  </si>
  <si>
    <t>SOLFA</t>
  </si>
  <si>
    <t>Silas</t>
  </si>
  <si>
    <t>7,  Impasse Muraille</t>
  </si>
  <si>
    <t>097 062 253</t>
  </si>
  <si>
    <t>silasolfa@cest.net</t>
  </si>
  <si>
    <t>1 771298 876429 64</t>
  </si>
  <si>
    <t>ssolfa@freezemobile.fr</t>
  </si>
  <si>
    <t>36,  esplanade Houlia De Laplace</t>
  </si>
  <si>
    <t>097 023 071</t>
  </si>
  <si>
    <t>sonbriset@trop.tu</t>
  </si>
  <si>
    <t>1 621297 565550 78</t>
  </si>
  <si>
    <t>asonbrise@conforamoi.fr</t>
  </si>
  <si>
    <t>SONFIN</t>
  </si>
  <si>
    <t>25,  voie Tècles Losette</t>
  </si>
  <si>
    <t>097 429 092</t>
  </si>
  <si>
    <t>cecsonfin12@cest.net</t>
  </si>
  <si>
    <t>2 801298 580545 75</t>
  </si>
  <si>
    <t>csonfin@banquedesruinais.fr</t>
  </si>
  <si>
    <t>SOURCE</t>
  </si>
  <si>
    <t>16,  place Olive Rheur</t>
  </si>
  <si>
    <t>source@cest.net</t>
  </si>
  <si>
    <t>2 911298 466108 38</t>
  </si>
  <si>
    <t>asource@banquedesruinais.fr</t>
  </si>
  <si>
    <t>STAIRE</t>
  </si>
  <si>
    <t>Mona</t>
  </si>
  <si>
    <t>6,  place Maëlle Ceday</t>
  </si>
  <si>
    <t>mostaire12@cest.net</t>
  </si>
  <si>
    <t>2 911297 116929 40</t>
  </si>
  <si>
    <t>mstaire@picassiettes.fr</t>
  </si>
  <si>
    <t>STICK</t>
  </si>
  <si>
    <t>75,  rue d'Expérience</t>
  </si>
  <si>
    <t>097 663 289</t>
  </si>
  <si>
    <t>lstick@cest.net</t>
  </si>
  <si>
    <t>2 871297 825736 36</t>
  </si>
  <si>
    <t>lstick@freezemobile.fr</t>
  </si>
  <si>
    <t>ENCORE</t>
  </si>
  <si>
    <t>4,  Allée Juste Aquotais</t>
  </si>
  <si>
    <t>097 754 117</t>
  </si>
  <si>
    <t>encore@cest.net</t>
  </si>
  <si>
    <t>2 821297 539964 74</t>
  </si>
  <si>
    <t>sencore@daccodacc.fr</t>
  </si>
  <si>
    <t>MEULANUIS</t>
  </si>
  <si>
    <t>Isidor</t>
  </si>
  <si>
    <t>3 Ter,  Allée Ozile Humbato</t>
  </si>
  <si>
    <t>097 098 823</t>
  </si>
  <si>
    <t>1 911298 509654 26</t>
  </si>
  <si>
    <t>imeulanui@niddas.fr</t>
  </si>
  <si>
    <t>TACION</t>
  </si>
  <si>
    <t>37,  rue d'Expérience</t>
  </si>
  <si>
    <t>097 783 587</t>
  </si>
  <si>
    <t>ftacion1@jai.vu</t>
  </si>
  <si>
    <t>2 921298 594996 45</t>
  </si>
  <si>
    <t>ftacion@malfleuryfleurs.fr</t>
  </si>
  <si>
    <t>TANCIL</t>
  </si>
  <si>
    <t>Luce</t>
  </si>
  <si>
    <t>11,  Impasse Muraille</t>
  </si>
  <si>
    <t>097 179 702</t>
  </si>
  <si>
    <t>lucetancil@trop.tu</t>
  </si>
  <si>
    <t>2 891298 909518 32</t>
  </si>
  <si>
    <t>ltancil@niddas.fr</t>
  </si>
  <si>
    <t>TANDENBA</t>
  </si>
  <si>
    <t>25, rue Bicon</t>
  </si>
  <si>
    <t>097 735 083</t>
  </si>
  <si>
    <t>tandenba@jai.vu</t>
  </si>
  <si>
    <t>2 591298 293120 35</t>
  </si>
  <si>
    <t>etandenba@malfleuryfleurs.fr</t>
  </si>
  <si>
    <t>TAPISSER</t>
  </si>
  <si>
    <t>Murat</t>
  </si>
  <si>
    <t>1,  rue de Lara Clay</t>
  </si>
  <si>
    <t>murattapisser@cest.net</t>
  </si>
  <si>
    <t>1 871297 429947 84</t>
  </si>
  <si>
    <t>mtapisser@banquedesruinais.fr</t>
  </si>
  <si>
    <t>15,  Route Denis De Pool</t>
  </si>
  <si>
    <t>097 953 365</t>
  </si>
  <si>
    <t>tatsurotaro@cest.net</t>
  </si>
  <si>
    <t>1 761298 940312 43</t>
  </si>
  <si>
    <t>ttaro@freezemobile.fr</t>
  </si>
  <si>
    <t>TARTINS</t>
  </si>
  <si>
    <t>17,  place Olive Rheur</t>
  </si>
  <si>
    <t>097 886 792</t>
  </si>
  <si>
    <t>ktartins@trop.tu</t>
  </si>
  <si>
    <t>2 831297 568841 34</t>
  </si>
  <si>
    <t>ktartins@freezemobile.fr</t>
  </si>
  <si>
    <t>TEEN</t>
  </si>
  <si>
    <t>Clément</t>
  </si>
  <si>
    <t>28,  rue du Pont Troué</t>
  </si>
  <si>
    <t>097 026 818</t>
  </si>
  <si>
    <t>teen@cest.net</t>
  </si>
  <si>
    <t>1 611298 201818 38</t>
  </si>
  <si>
    <t>cteen@niddas.fr</t>
  </si>
  <si>
    <t>097 672 560</t>
  </si>
  <si>
    <t>fils@cest.net</t>
  </si>
  <si>
    <t>1 781297 893124 83</t>
  </si>
  <si>
    <t>efils@daccodacc.fr</t>
  </si>
  <si>
    <t>TEHANHOS</t>
  </si>
  <si>
    <t>Nathalie</t>
  </si>
  <si>
    <t>278,  Avenue Méa Paresté</t>
  </si>
  <si>
    <t>097 107 636</t>
  </si>
  <si>
    <t>tehanhos@cest.net</t>
  </si>
  <si>
    <t>2 601298 601293 25</t>
  </si>
  <si>
    <t>ntehanhos@niddas.fr</t>
  </si>
  <si>
    <t>TEITARD</t>
  </si>
  <si>
    <t>23 Ter,  place Olive Rheur</t>
  </si>
  <si>
    <t>097 745 247</t>
  </si>
  <si>
    <t>theresetetard@cest.net</t>
  </si>
  <si>
    <t>2 661298 267504 56</t>
  </si>
  <si>
    <t>tteitard@conforamoi.fr</t>
  </si>
  <si>
    <t>TERICK</t>
  </si>
  <si>
    <t>61,  Avenue du Docteur Sophéa Tendre</t>
  </si>
  <si>
    <t>097 796 044</t>
  </si>
  <si>
    <t>lterick@trop.tu</t>
  </si>
  <si>
    <t>2 861297 787344 76</t>
  </si>
  <si>
    <t>lterick@freezemobile.fr</t>
  </si>
  <si>
    <t>TERRICK</t>
  </si>
  <si>
    <t>6,  rue Kemal Pavé</t>
  </si>
  <si>
    <t>097 924 469</t>
  </si>
  <si>
    <t>terrick9@cest.net</t>
  </si>
  <si>
    <t>2 671297 548722 45</t>
  </si>
  <si>
    <t>aterrick@freezemobile.fr</t>
  </si>
  <si>
    <t>TERRIEUR</t>
  </si>
  <si>
    <t>7,  Impasse "l'Autre Pas"</t>
  </si>
  <si>
    <t>097 072 484</t>
  </si>
  <si>
    <t>terrieur@cest.net</t>
  </si>
  <si>
    <t>1 691297 201259 38</t>
  </si>
  <si>
    <t>aterrieur@freezemobile.fr</t>
  </si>
  <si>
    <t>36,  hall Leila France</t>
  </si>
  <si>
    <t>098 604 302</t>
  </si>
  <si>
    <t>terrieur@jai.vu</t>
  </si>
  <si>
    <t>1 891297 197491 95</t>
  </si>
  <si>
    <t>aterrieur@conforamoi.fr</t>
  </si>
  <si>
    <t>TESLUNET</t>
  </si>
  <si>
    <t>097 011 877</t>
  </si>
  <si>
    <t>Mehmetou@jai.vu</t>
  </si>
  <si>
    <t>1 731298 260433 62</t>
  </si>
  <si>
    <t>mteslunet@conforamoi.fr</t>
  </si>
  <si>
    <t>TEURGEIST</t>
  </si>
  <si>
    <t>097 632 095</t>
  </si>
  <si>
    <t>teurgeist@jai.vu</t>
  </si>
  <si>
    <t>1 801297 434537 87</t>
  </si>
  <si>
    <t>pteurgeis@conforamoi.fr</t>
  </si>
  <si>
    <t>TEUZMANIE</t>
  </si>
  <si>
    <t>Gédéon</t>
  </si>
  <si>
    <t>6,  rue Malin D'Icquet</t>
  </si>
  <si>
    <t>097 967 814</t>
  </si>
  <si>
    <t>gedeonteuzmanie@trop.tu</t>
  </si>
  <si>
    <t>1 861298 804594 58</t>
  </si>
  <si>
    <t>gteuzmani@conforamoi.fr</t>
  </si>
  <si>
    <t>THE SAINT</t>
  </si>
  <si>
    <t>Owen</t>
  </si>
  <si>
    <t>22,  rue Barbe</t>
  </si>
  <si>
    <t>097 126 395</t>
  </si>
  <si>
    <t>owenthe saint@jai.vu</t>
  </si>
  <si>
    <t>1 601297 281760 27</t>
  </si>
  <si>
    <t>othesain@niddas.fr</t>
  </si>
  <si>
    <t>THECLOCK</t>
  </si>
  <si>
    <t>Aroun</t>
  </si>
  <si>
    <t>8 Bis,  impasse La Marre Charière</t>
  </si>
  <si>
    <t>097 765 629</t>
  </si>
  <si>
    <t>artheclock@trop.tu</t>
  </si>
  <si>
    <t>1 751298 466660 93</t>
  </si>
  <si>
    <t>atheclock@freezemobile.fr</t>
  </si>
  <si>
    <t>THERE ANYONE</t>
  </si>
  <si>
    <t>Eloïse</t>
  </si>
  <si>
    <t>097 249 148</t>
  </si>
  <si>
    <t>eloïsethr@trop.tu</t>
  </si>
  <si>
    <t>2 821298 656417 36</t>
  </si>
  <si>
    <t>etherean@niddas.fr</t>
  </si>
  <si>
    <t>THOMAS</t>
  </si>
  <si>
    <t>modestethomas19@jai.vu</t>
  </si>
  <si>
    <t>1 761298 246834 74</t>
  </si>
  <si>
    <t>mthomas@conforamoi.fr</t>
  </si>
  <si>
    <t>THOUARD</t>
  </si>
  <si>
    <t>Théodore</t>
  </si>
  <si>
    <t>097 526 357</t>
  </si>
  <si>
    <t>thouard@cest.net</t>
  </si>
  <si>
    <t>1 841298 411299 33</t>
  </si>
  <si>
    <t>tthouard@conforamoi.fr</t>
  </si>
  <si>
    <t>PADAPORTANCH</t>
  </si>
  <si>
    <t>Shana</t>
  </si>
  <si>
    <t>17,  rue du Pré De L'Ouhin</t>
  </si>
  <si>
    <t>097 333 819</t>
  </si>
  <si>
    <t>2 731298 252950 35</t>
  </si>
  <si>
    <t>spadaport@niddas.fr</t>
  </si>
  <si>
    <t>TIM</t>
  </si>
  <si>
    <t>Vincent</t>
  </si>
  <si>
    <t>3,  parc King Son</t>
  </si>
  <si>
    <t>098 463 865</t>
  </si>
  <si>
    <t>tim@jai.vu</t>
  </si>
  <si>
    <t>1 921298 803146 26</t>
  </si>
  <si>
    <t>vtim@conforamoi.fr</t>
  </si>
  <si>
    <t>TINOPLE</t>
  </si>
  <si>
    <t>Constant</t>
  </si>
  <si>
    <t>6,  rue Des Preuves</t>
  </si>
  <si>
    <t>097 713 876</t>
  </si>
  <si>
    <t>cotinople@cest.net</t>
  </si>
  <si>
    <t>1 821297 324577 23</t>
  </si>
  <si>
    <t>ctinople@conforamoi.fr</t>
  </si>
  <si>
    <t>TIOL</t>
  </si>
  <si>
    <t>48,  hall Leila France</t>
  </si>
  <si>
    <t>098 366 948</t>
  </si>
  <si>
    <t>bethtiol@trop.tu</t>
  </si>
  <si>
    <t>2 601298 294715 10</t>
  </si>
  <si>
    <t>btiol@freezemobile.fr</t>
  </si>
  <si>
    <t>097 223 233</t>
  </si>
  <si>
    <t>tison18@cest.net</t>
  </si>
  <si>
    <t>1 771297 595241 89</t>
  </si>
  <si>
    <t>ptison@malfleuryfleurs.fr</t>
  </si>
  <si>
    <t>TITEGOUTE</t>
  </si>
  <si>
    <t>Corinne</t>
  </si>
  <si>
    <t>29,  ruelle Maleck Clairet</t>
  </si>
  <si>
    <t>097 056 192</t>
  </si>
  <si>
    <t>corinnetitegoute@trop.tu</t>
  </si>
  <si>
    <t>2 651298 646389 14</t>
  </si>
  <si>
    <t>ctitegout@niddas.fr</t>
  </si>
  <si>
    <t>Germaine</t>
  </si>
  <si>
    <t>12 Ter,  rue du Pré De L'Ouhin</t>
  </si>
  <si>
    <t>097 820 890</t>
  </si>
  <si>
    <t>germainetitegoute@cest.net</t>
  </si>
  <si>
    <t>2 911297 381648 75</t>
  </si>
  <si>
    <t>gtitegout@conforamoi.fr</t>
  </si>
  <si>
    <t>Justine</t>
  </si>
  <si>
    <t>11,  rue Des Preuves</t>
  </si>
  <si>
    <t>titegoute@trop.tu</t>
  </si>
  <si>
    <t>2 691298 597410 39</t>
  </si>
  <si>
    <t>jtitegout@freezemobile.fr</t>
  </si>
  <si>
    <t>TLAPOOL</t>
  </si>
  <si>
    <t>Jimmy</t>
  </si>
  <si>
    <t>6 Ter,  avenue de la Gare Assan Ceihef</t>
  </si>
  <si>
    <t>097 519 400</t>
  </si>
  <si>
    <t>jitlapool@trop.tu</t>
  </si>
  <si>
    <t>1 781298 666208 21</t>
  </si>
  <si>
    <t>jtlapool@freezemobile.fr</t>
  </si>
  <si>
    <t>TOLL</t>
  </si>
  <si>
    <t>18 Bis,  rue du Pré De L'Ouhin</t>
  </si>
  <si>
    <t>bricetoll@cest.net</t>
  </si>
  <si>
    <t>1 821297 902189 40</t>
  </si>
  <si>
    <t>btoll@freezemobile.fr</t>
  </si>
  <si>
    <t>TOMBICAS</t>
  </si>
  <si>
    <t>Sylvère</t>
  </si>
  <si>
    <t>14,  rue Mathis Mecronick</t>
  </si>
  <si>
    <t>097 442 993</t>
  </si>
  <si>
    <t>tombicas2@jai.vu</t>
  </si>
  <si>
    <t>1 891298 769400 95</t>
  </si>
  <si>
    <t>stombicas@picassiettes.fr</t>
  </si>
  <si>
    <t>TONCHLARD</t>
  </si>
  <si>
    <t>1,  esplanade Houlia De Laplace</t>
  </si>
  <si>
    <t>097 225 519</t>
  </si>
  <si>
    <t>tonchlard@trop.tu</t>
  </si>
  <si>
    <t>2 931298 708789 52</t>
  </si>
  <si>
    <t>atonchlar@banquedesruinais.fr</t>
  </si>
  <si>
    <t>TOO MUCH</t>
  </si>
  <si>
    <t>097 108 002</t>
  </si>
  <si>
    <t>maumau62@cest.net</t>
  </si>
  <si>
    <t>1 871297 373209 11</t>
  </si>
  <si>
    <t>mtoomuch@banquedesruinais.fr</t>
  </si>
  <si>
    <t>11 Ter,  passage Du Tout</t>
  </si>
  <si>
    <t>098 117 323</t>
  </si>
  <si>
    <t>toon@cest.net</t>
  </si>
  <si>
    <t>1 811297 653295 61</t>
  </si>
  <si>
    <t>gtoon@conforamoi.fr</t>
  </si>
  <si>
    <t>TORIUM</t>
  </si>
  <si>
    <t>Lassana</t>
  </si>
  <si>
    <t>097 577 043</t>
  </si>
  <si>
    <t>lassanator@trop.tu</t>
  </si>
  <si>
    <t>1 711298 388454 13</t>
  </si>
  <si>
    <t>ltorium@conforamoi.fr</t>
  </si>
  <si>
    <t>TOUAN DES TAILLES</t>
  </si>
  <si>
    <t>Judith</t>
  </si>
  <si>
    <t>58,  rue Dulcinée Mamuhet</t>
  </si>
  <si>
    <t>097 706 225</t>
  </si>
  <si>
    <t>touan des tailles@trop.tu</t>
  </si>
  <si>
    <t>2 661297 237991 31</t>
  </si>
  <si>
    <t>jtouande@freezemobile.fr</t>
  </si>
  <si>
    <t>TOUBILAITE</t>
  </si>
  <si>
    <t>Sori</t>
  </si>
  <si>
    <t>42,  rue d'Expérience</t>
  </si>
  <si>
    <t>097 373 068</t>
  </si>
  <si>
    <t>soritubilaite9@trop.tu</t>
  </si>
  <si>
    <t>2 711297 794456 49</t>
  </si>
  <si>
    <t>stoubilai@conforamoi.fr</t>
  </si>
  <si>
    <t>TOUILLE</t>
  </si>
  <si>
    <t>6,  chemin de "la Mauvaise Pente"</t>
  </si>
  <si>
    <t>Touille019@cest.net</t>
  </si>
  <si>
    <t>1 861297 408234 77</t>
  </si>
  <si>
    <t>stouille@freezemobile.fr</t>
  </si>
  <si>
    <t>TOUNE</t>
  </si>
  <si>
    <t>47,  rue Barbe</t>
  </si>
  <si>
    <t>maguytoune@trop.tu</t>
  </si>
  <si>
    <t>2 831298 103636 80</t>
  </si>
  <si>
    <t>mtoune@niddas.fr</t>
  </si>
  <si>
    <t>TOUNET</t>
  </si>
  <si>
    <t>Patrice</t>
  </si>
  <si>
    <t>7 Ter,  rue Des Preuves</t>
  </si>
  <si>
    <t>097 912 452</t>
  </si>
  <si>
    <t>patricetounet@jai.vu</t>
  </si>
  <si>
    <t>1 731297 336721 20</t>
  </si>
  <si>
    <t>ptounet@conforamoi.fr</t>
  </si>
  <si>
    <t>TOUPOURELLE</t>
  </si>
  <si>
    <t>Ella</t>
  </si>
  <si>
    <t>9,  rue du Pont Troué</t>
  </si>
  <si>
    <t>097 937 742</t>
  </si>
  <si>
    <t>ella174@trop.tu</t>
  </si>
  <si>
    <t>2 821297 105585 69</t>
  </si>
  <si>
    <t>etoupoure@conforamoi.fr</t>
  </si>
  <si>
    <t>TOURNEL</t>
  </si>
  <si>
    <t>18,  rue du Pont Troué</t>
  </si>
  <si>
    <t>tournel@jai.vu</t>
  </si>
  <si>
    <t>2 661297 258891 63</t>
  </si>
  <si>
    <t>mtournel@conforamoi.fr</t>
  </si>
  <si>
    <t>TOUTENHO</t>
  </si>
  <si>
    <t>Onelia</t>
  </si>
  <si>
    <t>29 Bis,  rue Daisy Des Ressus</t>
  </si>
  <si>
    <t>097 166 445</t>
  </si>
  <si>
    <t>tutenho19@trop.tu</t>
  </si>
  <si>
    <t>2 921297 975599 68</t>
  </si>
  <si>
    <t>otoutenho@freezemobile.fr</t>
  </si>
  <si>
    <t>LEKIPREMIERE</t>
  </si>
  <si>
    <t>Isaline</t>
  </si>
  <si>
    <t>4,  chemin de l'Abbé Résina</t>
  </si>
  <si>
    <t>097 919 997</t>
  </si>
  <si>
    <t>isaline003@cest.net</t>
  </si>
  <si>
    <t>2 701298 496515 72</t>
  </si>
  <si>
    <t>ilekiprem@picassiettes.fr</t>
  </si>
  <si>
    <t>TOVERSEAUX</t>
  </si>
  <si>
    <t>Dereck</t>
  </si>
  <si>
    <t>dertoverseaux@trop.tu</t>
  </si>
  <si>
    <t>1 621297 285435 54</t>
  </si>
  <si>
    <t>dtoversea@niddas.fr</t>
  </si>
  <si>
    <t>VIE</t>
  </si>
  <si>
    <t>38 Bis,  Cours Sedan D'Hurance</t>
  </si>
  <si>
    <t>097 319 229</t>
  </si>
  <si>
    <t>audvie@trop.tu</t>
  </si>
  <si>
    <t>2 751297 700605 48</t>
  </si>
  <si>
    <t>avie@freezemobile.fr</t>
  </si>
  <si>
    <t>TREBIEN</t>
  </si>
  <si>
    <t>Samira</t>
  </si>
  <si>
    <t>097 381 419</t>
  </si>
  <si>
    <t>trebien@cest.net</t>
  </si>
  <si>
    <t>2 731298 891562 89</t>
  </si>
  <si>
    <t>strebien@freezemobile.fr</t>
  </si>
  <si>
    <t>TREUTOUX</t>
  </si>
  <si>
    <t>Jean-Régis</t>
  </si>
  <si>
    <t>18,  passage Du Tout</t>
  </si>
  <si>
    <t>098 037 301</t>
  </si>
  <si>
    <t>jean-registreutoux19@jai.vu</t>
  </si>
  <si>
    <t>1 621298 456337 99</t>
  </si>
  <si>
    <t>jtreutoux@picassiettes.fr</t>
  </si>
  <si>
    <t>TRISER</t>
  </si>
  <si>
    <t>17,  rue Scheda Beille</t>
  </si>
  <si>
    <t>097 988 618</t>
  </si>
  <si>
    <t>jtriser@trop.tu</t>
  </si>
  <si>
    <t>2 801298 507426 39</t>
  </si>
  <si>
    <t>jtriser@conforamoi.fr</t>
  </si>
  <si>
    <t>TROBASS</t>
  </si>
  <si>
    <t>Méloée</t>
  </si>
  <si>
    <t>25,  Cours Baron Houvitte</t>
  </si>
  <si>
    <t>097 667 278</t>
  </si>
  <si>
    <t>meloeet@cest.net</t>
  </si>
  <si>
    <t>2 881298 584671 72</t>
  </si>
  <si>
    <t>mtrobass@freezemobile.fr</t>
  </si>
  <si>
    <t>TRUAND</t>
  </si>
  <si>
    <t>Tony</t>
  </si>
  <si>
    <t>7 Ter,  Impasse Muraille</t>
  </si>
  <si>
    <t>097 496 661</t>
  </si>
  <si>
    <t>totruand@trop.tu</t>
  </si>
  <si>
    <t>1 641297 813662 39</t>
  </si>
  <si>
    <t>ttruand@banquedesruinais.fr</t>
  </si>
  <si>
    <t>TSEURIZ</t>
  </si>
  <si>
    <t>Thomas</t>
  </si>
  <si>
    <t>097 466 471</t>
  </si>
  <si>
    <t>thtseuriz@jai.vu</t>
  </si>
  <si>
    <t>1 741297 549826 45</t>
  </si>
  <si>
    <t>ttseuriz@freezemobile.fr</t>
  </si>
  <si>
    <t>PAHETE LONG</t>
  </si>
  <si>
    <t>Savina</t>
  </si>
  <si>
    <t>097 687 578</t>
  </si>
  <si>
    <t>2 751298 480992 82</t>
  </si>
  <si>
    <t>spahetel@niddas.fr</t>
  </si>
  <si>
    <t>Aleyna</t>
  </si>
  <si>
    <t>7,  voie Sanzie Sue</t>
  </si>
  <si>
    <t>097 348 495</t>
  </si>
  <si>
    <t>2 911298 272283 69</t>
  </si>
  <si>
    <t>aturel@niddas.fr</t>
  </si>
  <si>
    <t>ORACION</t>
  </si>
  <si>
    <t>Amélie</t>
  </si>
  <si>
    <t>7,  passage Aude Bliget</t>
  </si>
  <si>
    <t>097 049 416</t>
  </si>
  <si>
    <t>amelieoracion@trop.tu</t>
  </si>
  <si>
    <t>2 871297 426751 72</t>
  </si>
  <si>
    <t>aoracion@daccodacc.fr</t>
  </si>
  <si>
    <t>UKI</t>
  </si>
  <si>
    <t>Kent</t>
  </si>
  <si>
    <t>097 016 054</t>
  </si>
  <si>
    <t>uki@trop.tu</t>
  </si>
  <si>
    <t>1 681298 319356 20</t>
  </si>
  <si>
    <t>kuki@niddas.fr</t>
  </si>
  <si>
    <t>UNEBEHDE</t>
  </si>
  <si>
    <t>Elie</t>
  </si>
  <si>
    <t>097 739 770</t>
  </si>
  <si>
    <t>eliunebehde13@trop.tu</t>
  </si>
  <si>
    <t>1 721297 547582 15</t>
  </si>
  <si>
    <t>eunebehde@picassiettes.fr</t>
  </si>
  <si>
    <t>POPCORN</t>
  </si>
  <si>
    <t>Maïssa</t>
  </si>
  <si>
    <t>097 489 330</t>
  </si>
  <si>
    <t>popcorn@trop.tu</t>
  </si>
  <si>
    <t>2 791298 267185 34</t>
  </si>
  <si>
    <t>mpopcorn@daccodacc.fr</t>
  </si>
  <si>
    <t>UZABLE</t>
  </si>
  <si>
    <t>Line</t>
  </si>
  <si>
    <t>45,  Avenue du Docteur Sophéa Tendre</t>
  </si>
  <si>
    <t>097 871 694</t>
  </si>
  <si>
    <t>liuzable@jai.vu</t>
  </si>
  <si>
    <t>2 821298 908923 39</t>
  </si>
  <si>
    <t>luzable@niddas.fr</t>
  </si>
  <si>
    <t>VAFRANCO</t>
  </si>
  <si>
    <t>6,  rue de la halle El Houya</t>
  </si>
  <si>
    <t>097 298 538</t>
  </si>
  <si>
    <t>elivaf@trop.tu</t>
  </si>
  <si>
    <t>1 751297 255190 18</t>
  </si>
  <si>
    <t>evafranco@freezemobile.fr</t>
  </si>
  <si>
    <t>VANSE</t>
  </si>
  <si>
    <t>Connie</t>
  </si>
  <si>
    <t>097 363 544</t>
  </si>
  <si>
    <t>connievan seu@trop.tu</t>
  </si>
  <si>
    <t>2 901298 800435 21</t>
  </si>
  <si>
    <t>cvanse@malfleuryfleurs.fr</t>
  </si>
  <si>
    <t>16,  allée Stone</t>
  </si>
  <si>
    <t>097 500 028</t>
  </si>
  <si>
    <t>joveef@cest.net</t>
  </si>
  <si>
    <t>1 771297 342955 81</t>
  </si>
  <si>
    <t>jveef@freezemobile.fr</t>
  </si>
  <si>
    <t>VENITIEN</t>
  </si>
  <si>
    <t>Nestor</t>
  </si>
  <si>
    <t>2,  chemin de L'école Buissonière</t>
  </si>
  <si>
    <t>097 923 622</t>
  </si>
  <si>
    <t>nesvenitien12@jai.vu</t>
  </si>
  <si>
    <t>1 681298 368652 42</t>
  </si>
  <si>
    <t>nvenitien@freezemobile.fr</t>
  </si>
  <si>
    <t>8,  rue du Père Cutte</t>
  </si>
  <si>
    <t>097 253 489</t>
  </si>
  <si>
    <t>lirivet7@trop.tu</t>
  </si>
  <si>
    <t>2 821298 140584 76</t>
  </si>
  <si>
    <t>lrivet@daccodacc.fr</t>
  </si>
  <si>
    <t>VERDOYANTE</t>
  </si>
  <si>
    <t>Coleen</t>
  </si>
  <si>
    <t>097 156 793</t>
  </si>
  <si>
    <t>fondecran@trop.tu</t>
  </si>
  <si>
    <t>1 631297 920841 16</t>
  </si>
  <si>
    <t>cverdoyan@banquedesruinais.fr</t>
  </si>
  <si>
    <t>VERSAIRE</t>
  </si>
  <si>
    <t>Annie</t>
  </si>
  <si>
    <t>8,  Cours Bouillon</t>
  </si>
  <si>
    <t>098 425 979</t>
  </si>
  <si>
    <t>annversaire@cest.net</t>
  </si>
  <si>
    <t>2 581297 733434 65</t>
  </si>
  <si>
    <t>aversaire@banquedesruinais.fr</t>
  </si>
  <si>
    <t>VERT</t>
  </si>
  <si>
    <t>098 067 656</t>
  </si>
  <si>
    <t>vert@cest.net</t>
  </si>
  <si>
    <t>1 831297 231252 99</t>
  </si>
  <si>
    <t>jvert@malfleuryfleurs.fr</t>
  </si>
  <si>
    <t>OURD</t>
  </si>
  <si>
    <t>Axelle</t>
  </si>
  <si>
    <t>14 Bis,  rue du Père Cutte</t>
  </si>
  <si>
    <t>097 678 791</t>
  </si>
  <si>
    <t>axelourd@cest.net</t>
  </si>
  <si>
    <t>2 761297 822532 73</t>
  </si>
  <si>
    <t>aourd@freezemobile.fr</t>
  </si>
  <si>
    <t>SURLEGATO</t>
  </si>
  <si>
    <t>Cerise</t>
  </si>
  <si>
    <t>132,  avenue de la Gare Assan Ceihef</t>
  </si>
  <si>
    <t>097 851 357</t>
  </si>
  <si>
    <t>cersurlegato@jai.vu</t>
  </si>
  <si>
    <t>2 721298 895343 39</t>
  </si>
  <si>
    <t>csurlegat@daccodacc.fr</t>
  </si>
  <si>
    <t>VITE</t>
  </si>
  <si>
    <t>Aimé</t>
  </si>
  <si>
    <t>097 470 580</t>
  </si>
  <si>
    <t>aimevite@jai.vu</t>
  </si>
  <si>
    <t>1 891298 347331 13</t>
  </si>
  <si>
    <t>avite@niddas.fr</t>
  </si>
  <si>
    <t>VODALERTE</t>
  </si>
  <si>
    <t>Léonie</t>
  </si>
  <si>
    <t>96, rue Adèle Ajumant</t>
  </si>
  <si>
    <t>leonievo@jai.vu</t>
  </si>
  <si>
    <t>2 601297 384565 42</t>
  </si>
  <si>
    <t>lvodalert@freezemobile.fr</t>
  </si>
  <si>
    <t>VODENTRER</t>
  </si>
  <si>
    <t>Bonnie</t>
  </si>
  <si>
    <t>098 044 503</t>
  </si>
  <si>
    <t>bonnievodentrer17@cest.net</t>
  </si>
  <si>
    <t>2 631298 869879 23</t>
  </si>
  <si>
    <t>bvodentre@freezemobile.fr</t>
  </si>
  <si>
    <t>VOILE</t>
  </si>
  <si>
    <t>Marina</t>
  </si>
  <si>
    <t>19,  Quai Steeve Heutoix</t>
  </si>
  <si>
    <t>098 403 555</t>
  </si>
  <si>
    <t>mvoile@jai.vu</t>
  </si>
  <si>
    <t>2 711298 540160 17</t>
  </si>
  <si>
    <t>mvoile@conforamoi.fr</t>
  </si>
  <si>
    <t>VRAHAI</t>
  </si>
  <si>
    <t>Thelma</t>
  </si>
  <si>
    <t>64,  Avenue du Docteur Sophéa Tendre</t>
  </si>
  <si>
    <t>097 898 811</t>
  </si>
  <si>
    <t>thelmavrahai15@trop.tu</t>
  </si>
  <si>
    <t>2 881297 749421 98</t>
  </si>
  <si>
    <t>tvrahai@freezemobile.fr</t>
  </si>
  <si>
    <t>WARSIYONSCACHPA</t>
  </si>
  <si>
    <t>Yvanov</t>
  </si>
  <si>
    <t>21 Ter,  rue Uldérie Gaulot</t>
  </si>
  <si>
    <t>097 649 659</t>
  </si>
  <si>
    <t>yvawarsiyonscachpa@cest.net</t>
  </si>
  <si>
    <t>1 681297 544872 23</t>
  </si>
  <si>
    <t>ywarsiyon@freezemobile.fr</t>
  </si>
  <si>
    <t>XCESS</t>
  </si>
  <si>
    <t>Noa</t>
  </si>
  <si>
    <t>097 059 130</t>
  </si>
  <si>
    <t>noaxcess@trop.tu</t>
  </si>
  <si>
    <t>2 771298 541220 28</t>
  </si>
  <si>
    <t>nxcess@banquedesruinais.fr</t>
  </si>
  <si>
    <t>097 804 420</t>
  </si>
  <si>
    <t>helenaturel@cest.net</t>
  </si>
  <si>
    <t>2 711298 911525 35</t>
  </si>
  <si>
    <t>hturel@daccodacc.fr</t>
  </si>
  <si>
    <t>VISAGEPAL</t>
  </si>
  <si>
    <t>Hugues</t>
  </si>
  <si>
    <t>24,  Place Mansure</t>
  </si>
  <si>
    <t>097 447 744</t>
  </si>
  <si>
    <t>huguesvisagepal3@cest.net</t>
  </si>
  <si>
    <t>1 701297 307863 19</t>
  </si>
  <si>
    <t>hvisagepa@daccodacc.fr</t>
  </si>
  <si>
    <t>MOKONSENT</t>
  </si>
  <si>
    <t>Kindie</t>
  </si>
  <si>
    <t>10,  Impasse "l'Autre Pas"</t>
  </si>
  <si>
    <t>097 142 719</t>
  </si>
  <si>
    <t>kindiethebesst@trop.tu</t>
  </si>
  <si>
    <t>2 861297 185127 66</t>
  </si>
  <si>
    <t>kmokonsen@daccodacc.fr</t>
  </si>
  <si>
    <t>ZAJERT</t>
  </si>
  <si>
    <t>098 090 646</t>
  </si>
  <si>
    <t>alexzaj@jai.vu</t>
  </si>
  <si>
    <t>1 791297 585231 75</t>
  </si>
  <si>
    <t>azajert@freezemobile.fr</t>
  </si>
  <si>
    <t>ZANINFUZ</t>
  </si>
  <si>
    <t>Mathis</t>
  </si>
  <si>
    <t>495, rue Bicon</t>
  </si>
  <si>
    <t>097 253 789</t>
  </si>
  <si>
    <t>mathiszaninfuz@trop.tu</t>
  </si>
  <si>
    <t>1 861298 676204 99</t>
  </si>
  <si>
    <t>mzaninfuz@freezemobile.fr</t>
  </si>
  <si>
    <t>098 998 076</t>
  </si>
  <si>
    <t>agzeblouze@trop.tu</t>
  </si>
  <si>
    <t>2 881298 202676 57</t>
  </si>
  <si>
    <t>azeblouze@picassiettes.fr</t>
  </si>
  <si>
    <t>17,  Cours Bouillon</t>
  </si>
  <si>
    <t>098 737 267</t>
  </si>
  <si>
    <t>zetofray@jai.vu</t>
  </si>
  <si>
    <t>2 621297 547164 35</t>
  </si>
  <si>
    <t>mzetofray@daccodacc.fr</t>
  </si>
  <si>
    <t>AKULEUX</t>
  </si>
  <si>
    <t>Casimir</t>
  </si>
  <si>
    <t>36, rue Adèle Ajumant</t>
  </si>
  <si>
    <t>097 584 387</t>
  </si>
  <si>
    <t>1 851298 835584 38</t>
  </si>
  <si>
    <t>cakuleux@picassiettes.fr</t>
  </si>
  <si>
    <t>ZHANTE</t>
  </si>
  <si>
    <t>Pierre-Louis</t>
  </si>
  <si>
    <t>097 099 697</t>
  </si>
  <si>
    <t>zhante@cest.net</t>
  </si>
  <si>
    <t>1 891298 451979 83</t>
  </si>
  <si>
    <t>pzhante@freezemobile.fr</t>
  </si>
  <si>
    <t>ZIEUVERT</t>
  </si>
  <si>
    <t>4,  ruelle Maleck Clairet</t>
  </si>
  <si>
    <t>097 148 695</t>
  </si>
  <si>
    <t>zieuvert4@cest.net</t>
  </si>
  <si>
    <t>1 931298 516439 46</t>
  </si>
  <si>
    <t>bzieuvert@niddas.fr</t>
  </si>
  <si>
    <t>ZONA</t>
  </si>
  <si>
    <t>3,  allée de Jamie Père</t>
  </si>
  <si>
    <t>097 641 978</t>
  </si>
  <si>
    <t>harryzona@cest.net</t>
  </si>
  <si>
    <t>1 631297 809793 16</t>
  </si>
  <si>
    <t>hzona@niddas.fr</t>
  </si>
  <si>
    <t>Nb d'agents :</t>
  </si>
  <si>
    <t>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</si>
</sst>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5" formatCode="ddd\ dd"/>
    <numFmt numFmtId="166" formatCode="[Red][&gt;0]General;[Green]General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99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rgb="FF0033CC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0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rgb="FF929C1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16"/>
      <color rgb="FFFFFF00"/>
      <name val="Webdings"/>
      <family val="1"/>
      <charset val="2"/>
    </font>
    <font>
      <b/>
      <sz val="18"/>
      <color rgb="FFFFFF00"/>
      <name val="Calibri"/>
      <family val="2"/>
      <scheme val="minor"/>
    </font>
    <font>
      <b/>
      <sz val="20"/>
      <color rgb="FFFFFF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sz val="11"/>
      <color rgb="FF0033CC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b/>
      <sz val="11"/>
      <color theme="3"/>
      <name val="Calibri"/>
      <family val="2"/>
    </font>
    <font>
      <b/>
      <sz val="11"/>
      <color theme="4" tint="0.59999389629810485"/>
      <name val="Calibri"/>
      <family val="2"/>
    </font>
    <font>
      <sz val="11"/>
      <color theme="4" tint="0.59999389629810485"/>
      <name val="Calibri"/>
      <family val="2"/>
      <scheme val="minor"/>
    </font>
    <font>
      <sz val="1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8593F7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0000"/>
        <bgColor indexed="64"/>
      </patternFill>
    </fill>
    <fill>
      <gradientFill degree="45">
        <stop position="0">
          <color rgb="FFFFFF99"/>
        </stop>
        <stop position="0.5">
          <color theme="0"/>
        </stop>
        <stop position="1">
          <color rgb="FFFFFF99"/>
        </stop>
      </gradient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00"/>
      </left>
      <right/>
      <top style="thin">
        <color rgb="FFFFFF00"/>
      </top>
      <bottom style="thin">
        <color rgb="FFFFFF00"/>
      </bottom>
      <diagonal/>
    </border>
    <border>
      <left/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theme="0" tint="-4.9989318521683403E-2"/>
      </left>
      <right style="thin">
        <color theme="1" tint="4.9989318521683403E-2"/>
      </right>
      <top style="thin">
        <color theme="0" tint="-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0" tint="-4.9989318521683403E-2"/>
      </top>
      <bottom style="thin">
        <color theme="1" tint="4.9989318521683403E-2"/>
      </bottom>
      <diagonal/>
    </border>
    <border>
      <left style="thin">
        <color theme="0" tint="-4.9989318521683403E-2"/>
      </left>
      <right style="thin">
        <color theme="1" tint="4.9989318521683403E-2"/>
      </right>
      <top style="thin">
        <color theme="0" tint="-4.9989318521683403E-2"/>
      </top>
      <bottom/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0" tint="-4.9989318521683403E-2"/>
      </top>
      <bottom style="thin">
        <color theme="1" tint="4.9989318521683403E-2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12" borderId="0" xfId="0" applyFill="1" applyAlignment="1">
      <alignment horizontal="center" wrapText="1"/>
    </xf>
    <xf numFmtId="0" fontId="0" fillId="13" borderId="0" xfId="0" applyFill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1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right" vertical="top" wrapText="1"/>
    </xf>
    <xf numFmtId="0" fontId="1" fillId="0" borderId="4" xfId="0" applyFont="1" applyBorder="1" applyAlignment="1">
      <alignment horizontal="left" vertical="top" textRotation="180"/>
    </xf>
    <xf numFmtId="0" fontId="2" fillId="4" borderId="2" xfId="0" applyFont="1" applyFill="1" applyBorder="1" applyAlignment="1">
      <alignment horizontal="center" vertical="center" textRotation="180" wrapText="1"/>
    </xf>
    <xf numFmtId="0" fontId="2" fillId="5" borderId="2" xfId="0" applyFont="1" applyFill="1" applyBorder="1" applyAlignment="1">
      <alignment horizontal="center" vertical="center" textRotation="180" wrapText="1"/>
    </xf>
    <xf numFmtId="0" fontId="2" fillId="6" borderId="2" xfId="0" applyFont="1" applyFill="1" applyBorder="1" applyAlignment="1">
      <alignment horizontal="center" vertical="center" textRotation="180" wrapText="1"/>
    </xf>
    <xf numFmtId="0" fontId="2" fillId="8" borderId="2" xfId="0" applyFont="1" applyFill="1" applyBorder="1" applyAlignment="1">
      <alignment horizontal="center" vertical="center" textRotation="180" wrapText="1"/>
    </xf>
    <xf numFmtId="0" fontId="2" fillId="10" borderId="2" xfId="0" applyFont="1" applyFill="1" applyBorder="1" applyAlignment="1">
      <alignment horizontal="center" vertical="center" textRotation="180" wrapText="1"/>
    </xf>
    <xf numFmtId="0" fontId="6" fillId="3" borderId="1" xfId="0" applyFont="1" applyFill="1" applyBorder="1" applyAlignment="1">
      <alignment horizontal="center" vertical="center" textRotation="180"/>
    </xf>
    <xf numFmtId="0" fontId="6" fillId="16" borderId="1" xfId="0" applyFont="1" applyFill="1" applyBorder="1" applyAlignment="1">
      <alignment horizontal="center" vertical="center" textRotation="180"/>
    </xf>
    <xf numFmtId="0" fontId="6" fillId="17" borderId="1" xfId="0" applyFont="1" applyFill="1" applyBorder="1" applyAlignment="1">
      <alignment horizontal="center" vertical="center" textRotation="180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5" fillId="0" borderId="0" xfId="0" applyFont="1" applyAlignment="1">
      <alignment wrapText="1"/>
    </xf>
    <xf numFmtId="0" fontId="16" fillId="18" borderId="1" xfId="0" applyFont="1" applyFill="1" applyBorder="1" applyAlignment="1">
      <alignment horizontal="center" vertical="center" wrapText="1"/>
    </xf>
    <xf numFmtId="0" fontId="16" fillId="1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0" fillId="20" borderId="6" xfId="0" applyFont="1" applyFill="1" applyBorder="1" applyAlignment="1">
      <alignment vertical="top"/>
    </xf>
    <xf numFmtId="0" fontId="23" fillId="20" borderId="7" xfId="0" applyFont="1" applyFill="1" applyBorder="1" applyAlignment="1">
      <alignment vertical="top"/>
    </xf>
    <xf numFmtId="0" fontId="24" fillId="21" borderId="0" xfId="0" applyFont="1" applyFill="1"/>
    <xf numFmtId="0" fontId="25" fillId="21" borderId="0" xfId="0" applyFont="1" applyFill="1"/>
    <xf numFmtId="0" fontId="24" fillId="21" borderId="0" xfId="0" applyFont="1" applyFill="1" applyAlignment="1">
      <alignment horizontal="right"/>
    </xf>
    <xf numFmtId="0" fontId="0" fillId="21" borderId="0" xfId="0" applyFill="1"/>
    <xf numFmtId="165" fontId="11" fillId="19" borderId="8" xfId="0" applyNumberFormat="1" applyFont="1" applyFill="1" applyBorder="1" applyAlignment="1">
      <alignment horizontal="center"/>
    </xf>
    <xf numFmtId="0" fontId="0" fillId="21" borderId="0" xfId="0" applyFill="1" applyAlignment="1">
      <alignment horizontal="right"/>
    </xf>
    <xf numFmtId="0" fontId="26" fillId="19" borderId="8" xfId="0" applyFont="1" applyFill="1" applyBorder="1" applyAlignment="1">
      <alignment horizontal="right"/>
    </xf>
    <xf numFmtId="0" fontId="26" fillId="19" borderId="8" xfId="0" applyFont="1" applyFill="1" applyBorder="1" applyAlignment="1">
      <alignment horizontal="center"/>
    </xf>
    <xf numFmtId="0" fontId="27" fillId="22" borderId="8" xfId="0" applyFont="1" applyFill="1" applyBorder="1"/>
    <xf numFmtId="1" fontId="19" fillId="21" borderId="0" xfId="0" applyNumberFormat="1" applyFont="1" applyFill="1" applyAlignment="1">
      <alignment horizontal="left" vertical="top"/>
    </xf>
    <xf numFmtId="166" fontId="19" fillId="23" borderId="0" xfId="0" applyNumberFormat="1" applyFont="1" applyFill="1" applyAlignment="1">
      <alignment horizontal="right" vertical="top"/>
    </xf>
    <xf numFmtId="0" fontId="26" fillId="19" borderId="8" xfId="0" applyFont="1" applyFill="1" applyBorder="1" applyAlignment="1">
      <alignment horizontal="left"/>
    </xf>
    <xf numFmtId="0" fontId="26" fillId="19" borderId="9" xfId="0" applyFont="1" applyFill="1" applyBorder="1" applyAlignment="1">
      <alignment horizontal="right"/>
    </xf>
    <xf numFmtId="0" fontId="26" fillId="19" borderId="9" xfId="0" applyFont="1" applyFill="1" applyBorder="1" applyAlignment="1">
      <alignment horizontal="left"/>
    </xf>
    <xf numFmtId="0" fontId="26" fillId="19" borderId="10" xfId="0" applyFont="1" applyFill="1" applyBorder="1" applyAlignment="1">
      <alignment horizontal="center"/>
    </xf>
    <xf numFmtId="0" fontId="27" fillId="22" borderId="11" xfId="0" applyFont="1" applyFill="1" applyBorder="1"/>
    <xf numFmtId="0" fontId="28" fillId="21" borderId="0" xfId="0" applyFont="1" applyFill="1" applyAlignment="1">
      <alignment vertical="top"/>
    </xf>
    <xf numFmtId="44" fontId="26" fillId="19" borderId="8" xfId="1" applyFont="1" applyFill="1" applyBorder="1" applyAlignment="1">
      <alignment horizontal="center"/>
    </xf>
    <xf numFmtId="0" fontId="29" fillId="0" borderId="0" xfId="0" applyFont="1"/>
    <xf numFmtId="14" fontId="29" fillId="0" borderId="0" xfId="0" applyNumberFormat="1" applyFont="1"/>
    <xf numFmtId="0" fontId="29" fillId="0" borderId="0" xfId="0" applyFont="1" applyAlignment="1">
      <alignment horizontal="center"/>
    </xf>
    <xf numFmtId="0" fontId="30" fillId="24" borderId="0" xfId="0" applyFont="1" applyFill="1" applyAlignment="1">
      <alignment horizontal="center"/>
    </xf>
    <xf numFmtId="44" fontId="30" fillId="24" borderId="0" xfId="1" applyFont="1" applyFill="1" applyAlignment="1">
      <alignment horizontal="center"/>
    </xf>
    <xf numFmtId="0" fontId="31" fillId="0" borderId="0" xfId="0" applyFont="1"/>
    <xf numFmtId="0" fontId="27" fillId="0" borderId="12" xfId="0" applyFont="1" applyBorder="1"/>
    <xf numFmtId="0" fontId="7" fillId="0" borderId="12" xfId="0" applyFont="1" applyBorder="1"/>
    <xf numFmtId="14" fontId="27" fillId="0" borderId="12" xfId="0" applyNumberFormat="1" applyFont="1" applyBorder="1"/>
    <xf numFmtId="0" fontId="27" fillId="0" borderId="0" xfId="0" applyFont="1" applyAlignment="1">
      <alignment horizontal="center"/>
    </xf>
    <xf numFmtId="0" fontId="27" fillId="0" borderId="12" xfId="0" applyFont="1" applyBorder="1" applyAlignment="1">
      <alignment horizontal="center"/>
    </xf>
    <xf numFmtId="14" fontId="31" fillId="24" borderId="12" xfId="0" applyNumberFormat="1" applyFont="1" applyFill="1" applyBorder="1" applyAlignment="1">
      <alignment horizontal="center"/>
    </xf>
    <xf numFmtId="0" fontId="31" fillId="24" borderId="12" xfId="0" applyFont="1" applyFill="1" applyBorder="1" applyAlignment="1">
      <alignment horizontal="center"/>
    </xf>
    <xf numFmtId="44" fontId="31" fillId="24" borderId="12" xfId="1" applyFont="1" applyFill="1" applyBorder="1" applyAlignment="1">
      <alignment horizontal="center"/>
    </xf>
    <xf numFmtId="0" fontId="27" fillId="0" borderId="0" xfId="0" applyFont="1"/>
    <xf numFmtId="0" fontId="7" fillId="0" borderId="0" xfId="0" applyFont="1"/>
    <xf numFmtId="0" fontId="31" fillId="24" borderId="0" xfId="0" applyFont="1" applyFill="1" applyAlignment="1">
      <alignment horizontal="center"/>
    </xf>
    <xf numFmtId="44" fontId="31" fillId="24" borderId="0" xfId="1" applyFont="1" applyFill="1" applyAlignment="1">
      <alignment horizontal="center"/>
    </xf>
    <xf numFmtId="0" fontId="31" fillId="0" borderId="13" xfId="0" applyFont="1" applyBorder="1"/>
    <xf numFmtId="0" fontId="31" fillId="0" borderId="14" xfId="0" applyFont="1" applyBorder="1"/>
    <xf numFmtId="0" fontId="8" fillId="0" borderId="12" xfId="0" applyFont="1" applyBorder="1"/>
    <xf numFmtId="9" fontId="0" fillId="0" borderId="0" xfId="2" applyFont="1"/>
    <xf numFmtId="44" fontId="0" fillId="0" borderId="0" xfId="1" applyFont="1"/>
    <xf numFmtId="44" fontId="0" fillId="0" borderId="5" xfId="0" applyNumberFormat="1" applyBorder="1"/>
    <xf numFmtId="0" fontId="32" fillId="0" borderId="0" xfId="0" applyFont="1"/>
    <xf numFmtId="0" fontId="12" fillId="0" borderId="12" xfId="0" applyFont="1" applyBorder="1" applyAlignment="1">
      <alignment horizontal="center"/>
    </xf>
    <xf numFmtId="1" fontId="27" fillId="0" borderId="12" xfId="0" applyNumberFormat="1" applyFont="1" applyBorder="1"/>
    <xf numFmtId="0" fontId="0" fillId="0" borderId="5" xfId="0" applyBorder="1"/>
  </cellXfs>
  <cellStyles count="3">
    <cellStyle name="Monétaire" xfId="1" builtinId="4"/>
    <cellStyle name="Normal" xfId="0" builtinId="0"/>
    <cellStyle name="Pourcentage" xfId="2" builtinId="5"/>
  </cellStyles>
  <dxfs count="6">
    <dxf>
      <font>
        <color theme="0" tint="-0.499984740745262"/>
      </font>
      <fill>
        <patternFill>
          <bgColor theme="3" tint="0.79998168889431442"/>
        </patternFill>
      </fill>
    </dxf>
    <dxf>
      <font>
        <color theme="0" tint="-0.499984740745262"/>
      </font>
      <fill>
        <patternFill>
          <bgColor theme="3" tint="0.79998168889431442"/>
        </patternFill>
      </fill>
    </dxf>
    <dxf>
      <font>
        <b/>
        <i val="0"/>
      </font>
      <numFmt numFmtId="0" formatCode="General"/>
      <fill>
        <gradientFill degree="90">
          <stop position="0">
            <color theme="0"/>
          </stop>
          <stop position="1">
            <color rgb="FF92D050"/>
          </stop>
        </gradientFill>
      </fill>
      <border>
        <left style="thin">
          <color theme="0" tint="-4.9989318521683403E-2"/>
        </left>
        <right style="thin">
          <color theme="1"/>
        </right>
        <top style="thin">
          <color theme="0" tint="-4.9989318521683403E-2"/>
        </top>
        <bottom style="thin">
          <color theme="1"/>
        </bottom>
        <vertical/>
        <horizontal/>
      </border>
    </dxf>
    <dxf>
      <fill>
        <patternFill patternType="solid">
          <fgColor rgb="FF376091"/>
          <bgColor rgb="FF000000"/>
        </patternFill>
      </fill>
    </dxf>
    <dxf>
      <fill>
        <patternFill patternType="solid">
          <fgColor rgb="FF0099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9" defaultPivotStyle="PivotStyleLight16"/>
  <colors>
    <mruColors>
      <color rgb="FF929C10"/>
      <color rgb="FFCCCC00"/>
      <color rgb="FFFFFF99"/>
      <color rgb="FF008000"/>
      <color rgb="FF0000FF"/>
      <color rgb="FF0033CC"/>
      <color rgb="FFCC0000"/>
      <color rgb="FF90CFFA"/>
      <color rgb="FF7EC234"/>
      <color rgb="FF95DB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65322</xdr:colOff>
      <xdr:row>52</xdr:row>
      <xdr:rowOff>45983</xdr:rowOff>
    </xdr:from>
    <xdr:to>
      <xdr:col>0</xdr:col>
      <xdr:colOff>844826</xdr:colOff>
      <xdr:row>52</xdr:row>
      <xdr:rowOff>812778</xdr:rowOff>
    </xdr:to>
    <xdr:pic>
      <xdr:nvPicPr>
        <xdr:cNvPr id="6" name="Image 5" descr="fille2.JP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322" y="28066048"/>
          <a:ext cx="779504" cy="766795"/>
        </a:xfrm>
        <a:prstGeom prst="rect">
          <a:avLst/>
        </a:prstGeom>
      </xdr:spPr>
    </xdr:pic>
    <xdr:clientData/>
  </xdr:twoCellAnchor>
  <xdr:twoCellAnchor>
    <xdr:from>
      <xdr:col>0</xdr:col>
      <xdr:colOff>74542</xdr:colOff>
      <xdr:row>56</xdr:row>
      <xdr:rowOff>57978</xdr:rowOff>
    </xdr:from>
    <xdr:to>
      <xdr:col>0</xdr:col>
      <xdr:colOff>894521</xdr:colOff>
      <xdr:row>56</xdr:row>
      <xdr:rowOff>816537</xdr:rowOff>
    </xdr:to>
    <xdr:pic>
      <xdr:nvPicPr>
        <xdr:cNvPr id="7" name="Image 6" descr="fille1.JP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542" y="7172739"/>
          <a:ext cx="819979" cy="758559"/>
        </a:xfrm>
        <a:prstGeom prst="rect">
          <a:avLst/>
        </a:prstGeom>
      </xdr:spPr>
    </xdr:pic>
    <xdr:clientData/>
  </xdr:twoCellAnchor>
  <xdr:twoCellAnchor>
    <xdr:from>
      <xdr:col>0</xdr:col>
      <xdr:colOff>115957</xdr:colOff>
      <xdr:row>9</xdr:row>
      <xdr:rowOff>69546</xdr:rowOff>
    </xdr:from>
    <xdr:to>
      <xdr:col>0</xdr:col>
      <xdr:colOff>828261</xdr:colOff>
      <xdr:row>9</xdr:row>
      <xdr:rowOff>801670</xdr:rowOff>
    </xdr:to>
    <xdr:pic>
      <xdr:nvPicPr>
        <xdr:cNvPr id="8" name="Image 7" descr="Abel-Yves.JPG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957" y="1287089"/>
          <a:ext cx="712304" cy="732124"/>
        </a:xfrm>
        <a:prstGeom prst="rect">
          <a:avLst/>
        </a:prstGeom>
      </xdr:spPr>
    </xdr:pic>
    <xdr:clientData/>
  </xdr:twoCellAnchor>
  <xdr:twoCellAnchor>
    <xdr:from>
      <xdr:col>0</xdr:col>
      <xdr:colOff>85752</xdr:colOff>
      <xdr:row>16</xdr:row>
      <xdr:rowOff>91109</xdr:rowOff>
    </xdr:from>
    <xdr:to>
      <xdr:col>0</xdr:col>
      <xdr:colOff>882649</xdr:colOff>
      <xdr:row>16</xdr:row>
      <xdr:rowOff>838200</xdr:rowOff>
    </xdr:to>
    <xdr:pic>
      <xdr:nvPicPr>
        <xdr:cNvPr id="9" name="Image 8" descr="Agathe.JP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52" y="2020957"/>
          <a:ext cx="796897" cy="747091"/>
        </a:xfrm>
        <a:prstGeom prst="rect">
          <a:avLst/>
        </a:prstGeom>
      </xdr:spPr>
    </xdr:pic>
    <xdr:clientData/>
  </xdr:twoCellAnchor>
  <xdr:twoCellAnchor>
    <xdr:from>
      <xdr:col>0</xdr:col>
      <xdr:colOff>130937</xdr:colOff>
      <xdr:row>51</xdr:row>
      <xdr:rowOff>41413</xdr:rowOff>
    </xdr:from>
    <xdr:to>
      <xdr:col>0</xdr:col>
      <xdr:colOff>904874</xdr:colOff>
      <xdr:row>51</xdr:row>
      <xdr:rowOff>790911</xdr:rowOff>
    </xdr:to>
    <xdr:pic>
      <xdr:nvPicPr>
        <xdr:cNvPr id="10" name="Image 9" descr="Fanny.JP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0937" y="2840935"/>
          <a:ext cx="773937" cy="749498"/>
        </a:xfrm>
        <a:prstGeom prst="rect">
          <a:avLst/>
        </a:prstGeom>
      </xdr:spPr>
    </xdr:pic>
    <xdr:clientData/>
  </xdr:twoCellAnchor>
  <xdr:twoCellAnchor>
    <xdr:from>
      <xdr:col>0</xdr:col>
      <xdr:colOff>53173</xdr:colOff>
      <xdr:row>43</xdr:row>
      <xdr:rowOff>57977</xdr:rowOff>
    </xdr:from>
    <xdr:to>
      <xdr:col>0</xdr:col>
      <xdr:colOff>861484</xdr:colOff>
      <xdr:row>43</xdr:row>
      <xdr:rowOff>894522</xdr:rowOff>
    </xdr:to>
    <xdr:pic>
      <xdr:nvPicPr>
        <xdr:cNvPr id="11" name="Image 10" descr="fille3.JP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173" y="29850520"/>
          <a:ext cx="808311" cy="836545"/>
        </a:xfrm>
        <a:prstGeom prst="rect">
          <a:avLst/>
        </a:prstGeom>
      </xdr:spPr>
    </xdr:pic>
    <xdr:clientData/>
  </xdr:twoCellAnchor>
  <xdr:twoCellAnchor>
    <xdr:from>
      <xdr:col>0</xdr:col>
      <xdr:colOff>76785</xdr:colOff>
      <xdr:row>58</xdr:row>
      <xdr:rowOff>57977</xdr:rowOff>
    </xdr:from>
    <xdr:to>
      <xdr:col>0</xdr:col>
      <xdr:colOff>850210</xdr:colOff>
      <xdr:row>58</xdr:row>
      <xdr:rowOff>814496</xdr:rowOff>
    </xdr:to>
    <xdr:pic>
      <xdr:nvPicPr>
        <xdr:cNvPr id="12" name="Image 11" descr="fille4.JP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785" y="15869477"/>
          <a:ext cx="773425" cy="756519"/>
        </a:xfrm>
        <a:prstGeom prst="rect">
          <a:avLst/>
        </a:prstGeom>
      </xdr:spPr>
    </xdr:pic>
    <xdr:clientData/>
  </xdr:twoCellAnchor>
  <xdr:twoCellAnchor>
    <xdr:from>
      <xdr:col>0</xdr:col>
      <xdr:colOff>66262</xdr:colOff>
      <xdr:row>30</xdr:row>
      <xdr:rowOff>61706</xdr:rowOff>
    </xdr:from>
    <xdr:to>
      <xdr:col>0</xdr:col>
      <xdr:colOff>863374</xdr:colOff>
      <xdr:row>30</xdr:row>
      <xdr:rowOff>854437</xdr:rowOff>
    </xdr:to>
    <xdr:pic>
      <xdr:nvPicPr>
        <xdr:cNvPr id="13" name="Image 12" descr="fille5.JP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262" y="38310793"/>
          <a:ext cx="797112" cy="792731"/>
        </a:xfrm>
        <a:prstGeom prst="rect">
          <a:avLst/>
        </a:prstGeom>
      </xdr:spPr>
    </xdr:pic>
    <xdr:clientData/>
  </xdr:twoCellAnchor>
  <xdr:twoCellAnchor>
    <xdr:from>
      <xdr:col>0</xdr:col>
      <xdr:colOff>101804</xdr:colOff>
      <xdr:row>55</xdr:row>
      <xdr:rowOff>91109</xdr:rowOff>
    </xdr:from>
    <xdr:to>
      <xdr:col>0</xdr:col>
      <xdr:colOff>853965</xdr:colOff>
      <xdr:row>55</xdr:row>
      <xdr:rowOff>827007</xdr:rowOff>
    </xdr:to>
    <xdr:pic>
      <xdr:nvPicPr>
        <xdr:cNvPr id="14" name="Image 13" descr="fille6.JP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1804" y="9848022"/>
          <a:ext cx="752161" cy="735898"/>
        </a:xfrm>
        <a:prstGeom prst="rect">
          <a:avLst/>
        </a:prstGeom>
      </xdr:spPr>
    </xdr:pic>
    <xdr:clientData/>
  </xdr:twoCellAnchor>
  <xdr:twoCellAnchor>
    <xdr:from>
      <xdr:col>0</xdr:col>
      <xdr:colOff>49696</xdr:colOff>
      <xdr:row>12</xdr:row>
      <xdr:rowOff>19039</xdr:rowOff>
    </xdr:from>
    <xdr:to>
      <xdr:col>0</xdr:col>
      <xdr:colOff>886536</xdr:colOff>
      <xdr:row>12</xdr:row>
      <xdr:rowOff>869673</xdr:rowOff>
    </xdr:to>
    <xdr:pic>
      <xdr:nvPicPr>
        <xdr:cNvPr id="15" name="Image 14" descr="fille7.JPG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9696" y="28875648"/>
          <a:ext cx="836840" cy="850634"/>
        </a:xfrm>
        <a:prstGeom prst="rect">
          <a:avLst/>
        </a:prstGeom>
      </xdr:spPr>
    </xdr:pic>
    <xdr:clientData/>
  </xdr:twoCellAnchor>
  <xdr:twoCellAnchor>
    <xdr:from>
      <xdr:col>0</xdr:col>
      <xdr:colOff>94008</xdr:colOff>
      <xdr:row>64</xdr:row>
      <xdr:rowOff>53423</xdr:rowOff>
    </xdr:from>
    <xdr:to>
      <xdr:col>0</xdr:col>
      <xdr:colOff>884583</xdr:colOff>
      <xdr:row>64</xdr:row>
      <xdr:rowOff>843998</xdr:rowOff>
    </xdr:to>
    <xdr:pic>
      <xdr:nvPicPr>
        <xdr:cNvPr id="16" name="Image 15" descr="fille8.JPG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4008" y="4559162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34</xdr:row>
      <xdr:rowOff>47626</xdr:rowOff>
    </xdr:from>
    <xdr:to>
      <xdr:col>0</xdr:col>
      <xdr:colOff>876300</xdr:colOff>
      <xdr:row>34</xdr:row>
      <xdr:rowOff>824335</xdr:rowOff>
    </xdr:to>
    <xdr:pic>
      <xdr:nvPicPr>
        <xdr:cNvPr id="17" name="Image 16" descr="fille9.JPG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1" y="9772651"/>
          <a:ext cx="781049" cy="776709"/>
        </a:xfrm>
        <a:prstGeom prst="rect">
          <a:avLst/>
        </a:prstGeom>
      </xdr:spPr>
    </xdr:pic>
    <xdr:clientData/>
  </xdr:twoCellAnchor>
  <xdr:twoCellAnchor>
    <xdr:from>
      <xdr:col>0</xdr:col>
      <xdr:colOff>49696</xdr:colOff>
      <xdr:row>45</xdr:row>
      <xdr:rowOff>58975</xdr:rowOff>
    </xdr:from>
    <xdr:to>
      <xdr:col>0</xdr:col>
      <xdr:colOff>873673</xdr:colOff>
      <xdr:row>45</xdr:row>
      <xdr:rowOff>887530</xdr:rowOff>
    </xdr:to>
    <xdr:pic>
      <xdr:nvPicPr>
        <xdr:cNvPr id="18" name="Image 17" descr="fille10.JP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9696" y="39243997"/>
          <a:ext cx="823977" cy="828555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26</xdr:row>
      <xdr:rowOff>49694</xdr:rowOff>
    </xdr:from>
    <xdr:to>
      <xdr:col>0</xdr:col>
      <xdr:colOff>863889</xdr:colOff>
      <xdr:row>26</xdr:row>
      <xdr:rowOff>877955</xdr:rowOff>
    </xdr:to>
    <xdr:pic>
      <xdr:nvPicPr>
        <xdr:cNvPr id="19" name="Image 18" descr="garcon1.JP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151" y="47658129"/>
          <a:ext cx="806738" cy="828261"/>
        </a:xfrm>
        <a:prstGeom prst="rect">
          <a:avLst/>
        </a:prstGeom>
      </xdr:spPr>
    </xdr:pic>
    <xdr:clientData/>
  </xdr:twoCellAnchor>
  <xdr:twoCellAnchor>
    <xdr:from>
      <xdr:col>0</xdr:col>
      <xdr:colOff>87999</xdr:colOff>
      <xdr:row>20</xdr:row>
      <xdr:rowOff>69989</xdr:rowOff>
    </xdr:from>
    <xdr:to>
      <xdr:col>0</xdr:col>
      <xdr:colOff>869258</xdr:colOff>
      <xdr:row>20</xdr:row>
      <xdr:rowOff>855565</xdr:rowOff>
    </xdr:to>
    <xdr:pic>
      <xdr:nvPicPr>
        <xdr:cNvPr id="20" name="Image 19" descr="garcon2.JPG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7999" y="5611054"/>
          <a:ext cx="781259" cy="785576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847725</xdr:colOff>
      <xdr:row>37</xdr:row>
      <xdr:rowOff>823431</xdr:rowOff>
    </xdr:to>
    <xdr:pic>
      <xdr:nvPicPr>
        <xdr:cNvPr id="21" name="Image 20" descr="garcon3.JPG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5725" y="13249275"/>
          <a:ext cx="762000" cy="766281"/>
        </a:xfrm>
        <a:prstGeom prst="rect">
          <a:avLst/>
        </a:prstGeom>
      </xdr:spPr>
    </xdr:pic>
    <xdr:clientData/>
  </xdr:twoCellAnchor>
  <xdr:twoCellAnchor>
    <xdr:from>
      <xdr:col>0</xdr:col>
      <xdr:colOff>57152</xdr:colOff>
      <xdr:row>42</xdr:row>
      <xdr:rowOff>47626</xdr:rowOff>
    </xdr:from>
    <xdr:to>
      <xdr:col>0</xdr:col>
      <xdr:colOff>850406</xdr:colOff>
      <xdr:row>42</xdr:row>
      <xdr:rowOff>836544</xdr:rowOff>
    </xdr:to>
    <xdr:pic>
      <xdr:nvPicPr>
        <xdr:cNvPr id="22" name="Image 21" descr="Hélèna.JPG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7152" y="27198017"/>
          <a:ext cx="793254" cy="788918"/>
        </a:xfrm>
        <a:prstGeom prst="rect">
          <a:avLst/>
        </a:prstGeom>
      </xdr:spPr>
    </xdr:pic>
    <xdr:clientData/>
  </xdr:twoCellAnchor>
  <xdr:twoCellAnchor>
    <xdr:from>
      <xdr:col>0</xdr:col>
      <xdr:colOff>72404</xdr:colOff>
      <xdr:row>28</xdr:row>
      <xdr:rowOff>57978</xdr:rowOff>
    </xdr:from>
    <xdr:to>
      <xdr:col>0</xdr:col>
      <xdr:colOff>813777</xdr:colOff>
      <xdr:row>28</xdr:row>
      <xdr:rowOff>787263</xdr:rowOff>
    </xdr:to>
    <xdr:pic>
      <xdr:nvPicPr>
        <xdr:cNvPr id="23" name="Image 22" descr="Inès.JPG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2404" y="248478"/>
          <a:ext cx="741373" cy="729285"/>
        </a:xfrm>
        <a:prstGeom prst="rect">
          <a:avLst/>
        </a:prstGeom>
      </xdr:spPr>
    </xdr:pic>
    <xdr:clientData/>
  </xdr:twoCellAnchor>
  <xdr:twoCellAnchor>
    <xdr:from>
      <xdr:col>0</xdr:col>
      <xdr:colOff>103532</xdr:colOff>
      <xdr:row>65</xdr:row>
      <xdr:rowOff>38100</xdr:rowOff>
    </xdr:from>
    <xdr:to>
      <xdr:col>0</xdr:col>
      <xdr:colOff>868817</xdr:colOff>
      <xdr:row>65</xdr:row>
      <xdr:rowOff>825126</xdr:rowOff>
    </xdr:to>
    <xdr:pic>
      <xdr:nvPicPr>
        <xdr:cNvPr id="24" name="Image 23" descr="Maud.JPG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3532" y="13240578"/>
          <a:ext cx="765285" cy="787026"/>
        </a:xfrm>
        <a:prstGeom prst="rect">
          <a:avLst/>
        </a:prstGeom>
      </xdr:spPr>
    </xdr:pic>
    <xdr:clientData/>
  </xdr:twoCellAnchor>
  <xdr:twoCellAnchor>
    <xdr:from>
      <xdr:col>0</xdr:col>
      <xdr:colOff>9134</xdr:colOff>
      <xdr:row>13</xdr:row>
      <xdr:rowOff>60388</xdr:rowOff>
    </xdr:from>
    <xdr:to>
      <xdr:col>0</xdr:col>
      <xdr:colOff>894298</xdr:colOff>
      <xdr:row>13</xdr:row>
      <xdr:rowOff>886237</xdr:rowOff>
    </xdr:to>
    <xdr:pic>
      <xdr:nvPicPr>
        <xdr:cNvPr id="25" name="Image 24" descr="Phébée.JPG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134" y="29852931"/>
          <a:ext cx="885164" cy="825849"/>
        </a:xfrm>
        <a:prstGeom prst="rect">
          <a:avLst/>
        </a:prstGeom>
      </xdr:spPr>
    </xdr:pic>
    <xdr:clientData/>
  </xdr:twoCellAnchor>
  <xdr:twoCellAnchor>
    <xdr:from>
      <xdr:col>0</xdr:col>
      <xdr:colOff>57351</xdr:colOff>
      <xdr:row>15</xdr:row>
      <xdr:rowOff>42197</xdr:rowOff>
    </xdr:from>
    <xdr:to>
      <xdr:col>0</xdr:col>
      <xdr:colOff>864576</xdr:colOff>
      <xdr:row>15</xdr:row>
      <xdr:rowOff>886967</xdr:rowOff>
    </xdr:to>
    <xdr:pic>
      <xdr:nvPicPr>
        <xdr:cNvPr id="26" name="Image 25" descr="Rachel.JPG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7351" y="34361505"/>
          <a:ext cx="807225" cy="844770"/>
        </a:xfrm>
        <a:prstGeom prst="rect">
          <a:avLst/>
        </a:prstGeom>
      </xdr:spPr>
    </xdr:pic>
    <xdr:clientData/>
  </xdr:twoCellAnchor>
  <xdr:twoCellAnchor>
    <xdr:from>
      <xdr:col>0</xdr:col>
      <xdr:colOff>121952</xdr:colOff>
      <xdr:row>38</xdr:row>
      <xdr:rowOff>41412</xdr:rowOff>
    </xdr:from>
    <xdr:to>
      <xdr:col>0</xdr:col>
      <xdr:colOff>866775</xdr:colOff>
      <xdr:row>38</xdr:row>
      <xdr:rowOff>816200</xdr:rowOff>
    </xdr:to>
    <xdr:pic>
      <xdr:nvPicPr>
        <xdr:cNvPr id="27" name="Image 26" descr="Raoul.JPG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1952" y="15016369"/>
          <a:ext cx="744823" cy="774788"/>
        </a:xfrm>
        <a:prstGeom prst="rect">
          <a:avLst/>
        </a:prstGeom>
      </xdr:spPr>
    </xdr:pic>
    <xdr:clientData/>
  </xdr:twoCellAnchor>
  <xdr:twoCellAnchor>
    <xdr:from>
      <xdr:col>0</xdr:col>
      <xdr:colOff>40335</xdr:colOff>
      <xdr:row>49</xdr:row>
      <xdr:rowOff>49409</xdr:rowOff>
    </xdr:from>
    <xdr:to>
      <xdr:col>0</xdr:col>
      <xdr:colOff>919938</xdr:colOff>
      <xdr:row>49</xdr:row>
      <xdr:rowOff>894520</xdr:rowOff>
    </xdr:to>
    <xdr:pic>
      <xdr:nvPicPr>
        <xdr:cNvPr id="28" name="Image 27" descr="Sarah.JPG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335" y="56081257"/>
          <a:ext cx="879603" cy="845111"/>
        </a:xfrm>
        <a:prstGeom prst="rect">
          <a:avLst/>
        </a:prstGeom>
      </xdr:spPr>
    </xdr:pic>
    <xdr:clientData/>
  </xdr:twoCellAnchor>
  <xdr:twoCellAnchor>
    <xdr:from>
      <xdr:col>0</xdr:col>
      <xdr:colOff>149331</xdr:colOff>
      <xdr:row>29</xdr:row>
      <xdr:rowOff>52367</xdr:rowOff>
    </xdr:from>
    <xdr:to>
      <xdr:col>0</xdr:col>
      <xdr:colOff>844826</xdr:colOff>
      <xdr:row>29</xdr:row>
      <xdr:rowOff>810331</xdr:rowOff>
    </xdr:to>
    <xdr:pic>
      <xdr:nvPicPr>
        <xdr:cNvPr id="29" name="Image 28" descr="Savana.JPG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9331" y="12385171"/>
          <a:ext cx="695495" cy="757964"/>
        </a:xfrm>
        <a:prstGeom prst="rect">
          <a:avLst/>
        </a:prstGeom>
      </xdr:spPr>
    </xdr:pic>
    <xdr:clientData/>
  </xdr:twoCellAnchor>
  <xdr:twoCellAnchor>
    <xdr:from>
      <xdr:col>0</xdr:col>
      <xdr:colOff>74543</xdr:colOff>
      <xdr:row>4</xdr:row>
      <xdr:rowOff>53423</xdr:rowOff>
    </xdr:from>
    <xdr:to>
      <xdr:col>0</xdr:col>
      <xdr:colOff>903932</xdr:colOff>
      <xdr:row>4</xdr:row>
      <xdr:rowOff>911087</xdr:rowOff>
    </xdr:to>
    <xdr:pic>
      <xdr:nvPicPr>
        <xdr:cNvPr id="30" name="Image 29" descr="Tatsuro.JPG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4543" y="50469662"/>
          <a:ext cx="829389" cy="857664"/>
        </a:xfrm>
        <a:prstGeom prst="rect">
          <a:avLst/>
        </a:prstGeom>
      </xdr:spPr>
    </xdr:pic>
    <xdr:clientData/>
  </xdr:twoCellAnchor>
  <xdr:twoCellAnchor>
    <xdr:from>
      <xdr:col>0</xdr:col>
      <xdr:colOff>131664</xdr:colOff>
      <xdr:row>50</xdr:row>
      <xdr:rowOff>52536</xdr:rowOff>
    </xdr:from>
    <xdr:to>
      <xdr:col>0</xdr:col>
      <xdr:colOff>857382</xdr:colOff>
      <xdr:row>50</xdr:row>
      <xdr:rowOff>795131</xdr:rowOff>
    </xdr:to>
    <xdr:pic>
      <xdr:nvPicPr>
        <xdr:cNvPr id="31" name="Image 30" descr="Yliess.JPG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1664" y="6330753"/>
          <a:ext cx="725718" cy="742595"/>
        </a:xfrm>
        <a:prstGeom prst="rect">
          <a:avLst/>
        </a:prstGeom>
      </xdr:spPr>
    </xdr:pic>
    <xdr:clientData/>
  </xdr:twoCellAnchor>
  <xdr:twoCellAnchor>
    <xdr:from>
      <xdr:col>0</xdr:col>
      <xdr:colOff>124239</xdr:colOff>
      <xdr:row>6</xdr:row>
      <xdr:rowOff>57263</xdr:rowOff>
    </xdr:from>
    <xdr:to>
      <xdr:col>0</xdr:col>
      <xdr:colOff>809625</xdr:colOff>
      <xdr:row>6</xdr:row>
      <xdr:rowOff>836889</xdr:rowOff>
    </xdr:to>
    <xdr:pic>
      <xdr:nvPicPr>
        <xdr:cNvPr id="32" name="Image 31" descr="Youcef.JPG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4239" y="14162546"/>
          <a:ext cx="685386" cy="779626"/>
        </a:xfrm>
        <a:prstGeom prst="rect">
          <a:avLst/>
        </a:prstGeom>
      </xdr:spPr>
    </xdr:pic>
    <xdr:clientData/>
  </xdr:twoCellAnchor>
  <xdr:twoCellAnchor>
    <xdr:from>
      <xdr:col>0</xdr:col>
      <xdr:colOff>82660</xdr:colOff>
      <xdr:row>19</xdr:row>
      <xdr:rowOff>39414</xdr:rowOff>
    </xdr:from>
    <xdr:to>
      <xdr:col>0</xdr:col>
      <xdr:colOff>880451</xdr:colOff>
      <xdr:row>19</xdr:row>
      <xdr:rowOff>869674</xdr:rowOff>
    </xdr:to>
    <xdr:pic>
      <xdr:nvPicPr>
        <xdr:cNvPr id="33" name="Image 32" descr="Yvon.JPG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2660" y="30801023"/>
          <a:ext cx="797791" cy="830260"/>
        </a:xfrm>
        <a:prstGeom prst="rect">
          <a:avLst/>
        </a:prstGeom>
      </xdr:spPr>
    </xdr:pic>
    <xdr:clientData/>
  </xdr:twoCellAnchor>
  <xdr:twoCellAnchor>
    <xdr:from>
      <xdr:col>0</xdr:col>
      <xdr:colOff>99391</xdr:colOff>
      <xdr:row>3</xdr:row>
      <xdr:rowOff>33278</xdr:rowOff>
    </xdr:from>
    <xdr:to>
      <xdr:col>0</xdr:col>
      <xdr:colOff>874011</xdr:colOff>
      <xdr:row>3</xdr:row>
      <xdr:rowOff>795130</xdr:rowOff>
    </xdr:to>
    <xdr:pic>
      <xdr:nvPicPr>
        <xdr:cNvPr id="34" name="Image 33" descr="fille12.JPG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9391" y="13268887"/>
          <a:ext cx="774620" cy="761852"/>
        </a:xfrm>
        <a:prstGeom prst="rect">
          <a:avLst/>
        </a:prstGeom>
      </xdr:spPr>
    </xdr:pic>
    <xdr:clientData/>
  </xdr:twoCellAnchor>
  <xdr:twoCellAnchor>
    <xdr:from>
      <xdr:col>0</xdr:col>
      <xdr:colOff>51405</xdr:colOff>
      <xdr:row>66</xdr:row>
      <xdr:rowOff>41414</xdr:rowOff>
    </xdr:from>
    <xdr:to>
      <xdr:col>0</xdr:col>
      <xdr:colOff>877804</xdr:colOff>
      <xdr:row>66</xdr:row>
      <xdr:rowOff>836544</xdr:rowOff>
    </xdr:to>
    <xdr:pic>
      <xdr:nvPicPr>
        <xdr:cNvPr id="35" name="Image 34" descr="fille14.JPG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1405" y="13243892"/>
          <a:ext cx="826399" cy="795130"/>
        </a:xfrm>
        <a:prstGeom prst="rect">
          <a:avLst/>
        </a:prstGeom>
      </xdr:spPr>
    </xdr:pic>
    <xdr:clientData/>
  </xdr:twoCellAnchor>
  <xdr:twoCellAnchor>
    <xdr:from>
      <xdr:col>0</xdr:col>
      <xdr:colOff>85397</xdr:colOff>
      <xdr:row>60</xdr:row>
      <xdr:rowOff>47086</xdr:rowOff>
    </xdr:from>
    <xdr:to>
      <xdr:col>0</xdr:col>
      <xdr:colOff>904250</xdr:colOff>
      <xdr:row>60</xdr:row>
      <xdr:rowOff>886240</xdr:rowOff>
    </xdr:to>
    <xdr:pic>
      <xdr:nvPicPr>
        <xdr:cNvPr id="36" name="Image 35" descr="fille15.JPG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5397" y="36424303"/>
          <a:ext cx="818853" cy="839154"/>
        </a:xfrm>
        <a:prstGeom prst="rect">
          <a:avLst/>
        </a:prstGeom>
      </xdr:spPr>
    </xdr:pic>
    <xdr:clientData/>
  </xdr:twoCellAnchor>
  <xdr:twoCellAnchor>
    <xdr:from>
      <xdr:col>0</xdr:col>
      <xdr:colOff>79259</xdr:colOff>
      <xdr:row>23</xdr:row>
      <xdr:rowOff>41414</xdr:rowOff>
    </xdr:from>
    <xdr:to>
      <xdr:col>0</xdr:col>
      <xdr:colOff>862104</xdr:colOff>
      <xdr:row>23</xdr:row>
      <xdr:rowOff>819980</xdr:rowOff>
    </xdr:to>
    <xdr:pic>
      <xdr:nvPicPr>
        <xdr:cNvPr id="37" name="Image 36" descr="garcon4.JPG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9259" y="8025849"/>
          <a:ext cx="782845" cy="778566"/>
        </a:xfrm>
        <a:prstGeom prst="rect">
          <a:avLst/>
        </a:prstGeom>
      </xdr:spPr>
    </xdr:pic>
    <xdr:clientData/>
  </xdr:twoCellAnchor>
  <xdr:twoCellAnchor>
    <xdr:from>
      <xdr:col>0</xdr:col>
      <xdr:colOff>41413</xdr:colOff>
      <xdr:row>14</xdr:row>
      <xdr:rowOff>45984</xdr:rowOff>
    </xdr:from>
    <xdr:to>
      <xdr:col>0</xdr:col>
      <xdr:colOff>886239</xdr:colOff>
      <xdr:row>14</xdr:row>
      <xdr:rowOff>811696</xdr:rowOff>
    </xdr:to>
    <xdr:pic>
      <xdr:nvPicPr>
        <xdr:cNvPr id="38" name="Image 37" descr="Djemila.JPG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413" y="6291071"/>
          <a:ext cx="844826" cy="765712"/>
        </a:xfrm>
        <a:prstGeom prst="rect">
          <a:avLst/>
        </a:prstGeom>
      </xdr:spPr>
    </xdr:pic>
    <xdr:clientData/>
  </xdr:twoCellAnchor>
  <xdr:twoCellAnchor>
    <xdr:from>
      <xdr:col>0</xdr:col>
      <xdr:colOff>57980</xdr:colOff>
      <xdr:row>5</xdr:row>
      <xdr:rowOff>33131</xdr:rowOff>
    </xdr:from>
    <xdr:to>
      <xdr:col>0</xdr:col>
      <xdr:colOff>861392</xdr:colOff>
      <xdr:row>5</xdr:row>
      <xdr:rowOff>841808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980" y="28889740"/>
          <a:ext cx="803412" cy="8086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57977</xdr:colOff>
      <xdr:row>33</xdr:row>
      <xdr:rowOff>41413</xdr:rowOff>
    </xdr:from>
    <xdr:to>
      <xdr:col>0</xdr:col>
      <xdr:colOff>886238</xdr:colOff>
      <xdr:row>33</xdr:row>
      <xdr:rowOff>884068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977" y="29833956"/>
          <a:ext cx="828261" cy="8426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82826</xdr:colOff>
      <xdr:row>57</xdr:row>
      <xdr:rowOff>49697</xdr:rowOff>
    </xdr:from>
    <xdr:to>
      <xdr:col>0</xdr:col>
      <xdr:colOff>894522</xdr:colOff>
      <xdr:row>57</xdr:row>
      <xdr:rowOff>894631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2826" y="30811306"/>
          <a:ext cx="811696" cy="8449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49697</xdr:colOff>
      <xdr:row>44</xdr:row>
      <xdr:rowOff>24848</xdr:rowOff>
    </xdr:from>
    <xdr:to>
      <xdr:col>0</xdr:col>
      <xdr:colOff>892074</xdr:colOff>
      <xdr:row>44</xdr:row>
      <xdr:rowOff>844826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9697" y="14966674"/>
          <a:ext cx="842377" cy="8199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33131</xdr:colOff>
      <xdr:row>21</xdr:row>
      <xdr:rowOff>16565</xdr:rowOff>
    </xdr:from>
    <xdr:to>
      <xdr:col>0</xdr:col>
      <xdr:colOff>886239</xdr:colOff>
      <xdr:row>21</xdr:row>
      <xdr:rowOff>898232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3131" y="32650043"/>
          <a:ext cx="853108" cy="881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49696</xdr:colOff>
      <xdr:row>46</xdr:row>
      <xdr:rowOff>57978</xdr:rowOff>
    </xdr:from>
    <xdr:to>
      <xdr:col>0</xdr:col>
      <xdr:colOff>886239</xdr:colOff>
      <xdr:row>46</xdr:row>
      <xdr:rowOff>914028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9696" y="33627391"/>
          <a:ext cx="836543" cy="856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0</xdr:colOff>
      <xdr:row>67</xdr:row>
      <xdr:rowOff>41413</xdr:rowOff>
    </xdr:from>
    <xdr:to>
      <xdr:col>0</xdr:col>
      <xdr:colOff>886239</xdr:colOff>
      <xdr:row>67</xdr:row>
      <xdr:rowOff>885648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3409543"/>
          <a:ext cx="886239" cy="8442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41414</xdr:colOff>
      <xdr:row>1</xdr:row>
      <xdr:rowOff>33130</xdr:rowOff>
    </xdr:from>
    <xdr:to>
      <xdr:col>0</xdr:col>
      <xdr:colOff>886586</xdr:colOff>
      <xdr:row>1</xdr:row>
      <xdr:rowOff>869674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1414" y="14337195"/>
          <a:ext cx="845172" cy="8365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41414</xdr:colOff>
      <xdr:row>10</xdr:row>
      <xdr:rowOff>24848</xdr:rowOff>
    </xdr:from>
    <xdr:to>
      <xdr:col>0</xdr:col>
      <xdr:colOff>869675</xdr:colOff>
      <xdr:row>10</xdr:row>
      <xdr:rowOff>830790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414" y="14097000"/>
          <a:ext cx="828261" cy="8059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33130</xdr:colOff>
      <xdr:row>54</xdr:row>
      <xdr:rowOff>41413</xdr:rowOff>
    </xdr:from>
    <xdr:to>
      <xdr:col>0</xdr:col>
      <xdr:colOff>894521</xdr:colOff>
      <xdr:row>54</xdr:row>
      <xdr:rowOff>898714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3130" y="16217348"/>
          <a:ext cx="861391" cy="8573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33131</xdr:colOff>
      <xdr:row>39</xdr:row>
      <xdr:rowOff>33130</xdr:rowOff>
    </xdr:from>
    <xdr:to>
      <xdr:col>0</xdr:col>
      <xdr:colOff>886239</xdr:colOff>
      <xdr:row>39</xdr:row>
      <xdr:rowOff>891621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3131" y="17145000"/>
          <a:ext cx="853108" cy="8584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16567</xdr:colOff>
      <xdr:row>47</xdr:row>
      <xdr:rowOff>24849</xdr:rowOff>
    </xdr:from>
    <xdr:to>
      <xdr:col>0</xdr:col>
      <xdr:colOff>880846</xdr:colOff>
      <xdr:row>47</xdr:row>
      <xdr:rowOff>894523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6567" y="18072653"/>
          <a:ext cx="864279" cy="869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33132</xdr:colOff>
      <xdr:row>17</xdr:row>
      <xdr:rowOff>41413</xdr:rowOff>
    </xdr:from>
    <xdr:to>
      <xdr:col>0</xdr:col>
      <xdr:colOff>878304</xdr:colOff>
      <xdr:row>17</xdr:row>
      <xdr:rowOff>877957</xdr:rowOff>
    </xdr:to>
    <xdr:pic>
      <xdr:nvPicPr>
        <xdr:cNvPr id="39" name="Picture 5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3132" y="19025152"/>
          <a:ext cx="845172" cy="8365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33131</xdr:colOff>
      <xdr:row>25</xdr:row>
      <xdr:rowOff>33131</xdr:rowOff>
    </xdr:from>
    <xdr:to>
      <xdr:col>0</xdr:col>
      <xdr:colOff>891481</xdr:colOff>
      <xdr:row>25</xdr:row>
      <xdr:rowOff>877957</xdr:rowOff>
    </xdr:to>
    <xdr:pic>
      <xdr:nvPicPr>
        <xdr:cNvPr id="40" name="Picture 6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3131" y="41090022"/>
          <a:ext cx="858350" cy="8448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24848</xdr:colOff>
      <xdr:row>36</xdr:row>
      <xdr:rowOff>24849</xdr:rowOff>
    </xdr:from>
    <xdr:to>
      <xdr:col>0</xdr:col>
      <xdr:colOff>894522</xdr:colOff>
      <xdr:row>36</xdr:row>
      <xdr:rowOff>895146</xdr:rowOff>
    </xdr:to>
    <xdr:pic>
      <xdr:nvPicPr>
        <xdr:cNvPr id="41" name="Picture 7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4848" y="42017675"/>
          <a:ext cx="869674" cy="8702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41413</xdr:colOff>
      <xdr:row>11</xdr:row>
      <xdr:rowOff>41414</xdr:rowOff>
    </xdr:from>
    <xdr:to>
      <xdr:col>0</xdr:col>
      <xdr:colOff>908102</xdr:colOff>
      <xdr:row>11</xdr:row>
      <xdr:rowOff>894523</xdr:rowOff>
    </xdr:to>
    <xdr:pic>
      <xdr:nvPicPr>
        <xdr:cNvPr id="42" name="Picture 8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1413" y="42970175"/>
          <a:ext cx="866689" cy="8531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41414</xdr:colOff>
      <xdr:row>27</xdr:row>
      <xdr:rowOff>33130</xdr:rowOff>
    </xdr:from>
    <xdr:to>
      <xdr:col>0</xdr:col>
      <xdr:colOff>897463</xdr:colOff>
      <xdr:row>27</xdr:row>
      <xdr:rowOff>894521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1414" y="43897826"/>
          <a:ext cx="856049" cy="8613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28</xdr:row>
      <xdr:rowOff>82827</xdr:rowOff>
    </xdr:from>
    <xdr:to>
      <xdr:col>12</xdr:col>
      <xdr:colOff>563218</xdr:colOff>
      <xdr:row>28</xdr:row>
      <xdr:rowOff>542120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733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64</xdr:row>
      <xdr:rowOff>82827</xdr:rowOff>
    </xdr:from>
    <xdr:to>
      <xdr:col>12</xdr:col>
      <xdr:colOff>563218</xdr:colOff>
      <xdr:row>64</xdr:row>
      <xdr:rowOff>542120</xdr:rowOff>
    </xdr:to>
    <xdr:pic>
      <xdr:nvPicPr>
        <xdr:cNvPr id="53" name="Picture 10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733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5</xdr:row>
      <xdr:rowOff>82827</xdr:rowOff>
    </xdr:from>
    <xdr:to>
      <xdr:col>12</xdr:col>
      <xdr:colOff>563218</xdr:colOff>
      <xdr:row>5</xdr:row>
      <xdr:rowOff>542120</xdr:rowOff>
    </xdr:to>
    <xdr:pic>
      <xdr:nvPicPr>
        <xdr:cNvPr id="54" name="Picture 10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733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44</xdr:row>
      <xdr:rowOff>82827</xdr:rowOff>
    </xdr:from>
    <xdr:to>
      <xdr:col>12</xdr:col>
      <xdr:colOff>563218</xdr:colOff>
      <xdr:row>44</xdr:row>
      <xdr:rowOff>542120</xdr:rowOff>
    </xdr:to>
    <xdr:pic>
      <xdr:nvPicPr>
        <xdr:cNvPr id="55" name="Picture 10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733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56</xdr:row>
      <xdr:rowOff>82827</xdr:rowOff>
    </xdr:from>
    <xdr:to>
      <xdr:col>12</xdr:col>
      <xdr:colOff>563218</xdr:colOff>
      <xdr:row>56</xdr:row>
      <xdr:rowOff>542120</xdr:rowOff>
    </xdr:to>
    <xdr:pic>
      <xdr:nvPicPr>
        <xdr:cNvPr id="56" name="Picture 10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733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11</xdr:row>
      <xdr:rowOff>82827</xdr:rowOff>
    </xdr:from>
    <xdr:to>
      <xdr:col>12</xdr:col>
      <xdr:colOff>563218</xdr:colOff>
      <xdr:row>11</xdr:row>
      <xdr:rowOff>542120</xdr:rowOff>
    </xdr:to>
    <xdr:pic>
      <xdr:nvPicPr>
        <xdr:cNvPr id="57" name="Picture 10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733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36</xdr:row>
      <xdr:rowOff>82827</xdr:rowOff>
    </xdr:from>
    <xdr:to>
      <xdr:col>12</xdr:col>
      <xdr:colOff>563218</xdr:colOff>
      <xdr:row>36</xdr:row>
      <xdr:rowOff>542120</xdr:rowOff>
    </xdr:to>
    <xdr:pic>
      <xdr:nvPicPr>
        <xdr:cNvPr id="58" name="Picture 10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733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30</xdr:row>
      <xdr:rowOff>82827</xdr:rowOff>
    </xdr:from>
    <xdr:to>
      <xdr:col>12</xdr:col>
      <xdr:colOff>563218</xdr:colOff>
      <xdr:row>30</xdr:row>
      <xdr:rowOff>542120</xdr:rowOff>
    </xdr:to>
    <xdr:pic>
      <xdr:nvPicPr>
        <xdr:cNvPr id="59" name="Picture 10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733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19</xdr:row>
      <xdr:rowOff>82827</xdr:rowOff>
    </xdr:from>
    <xdr:to>
      <xdr:col>12</xdr:col>
      <xdr:colOff>563218</xdr:colOff>
      <xdr:row>19</xdr:row>
      <xdr:rowOff>542120</xdr:rowOff>
    </xdr:to>
    <xdr:pic>
      <xdr:nvPicPr>
        <xdr:cNvPr id="60" name="Picture 10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733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9</xdr:row>
      <xdr:rowOff>82827</xdr:rowOff>
    </xdr:from>
    <xdr:to>
      <xdr:col>12</xdr:col>
      <xdr:colOff>563218</xdr:colOff>
      <xdr:row>9</xdr:row>
      <xdr:rowOff>542120</xdr:rowOff>
    </xdr:to>
    <xdr:pic>
      <xdr:nvPicPr>
        <xdr:cNvPr id="61" name="Picture 1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939436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16</xdr:row>
      <xdr:rowOff>82827</xdr:rowOff>
    </xdr:from>
    <xdr:to>
      <xdr:col>12</xdr:col>
      <xdr:colOff>563218</xdr:colOff>
      <xdr:row>16</xdr:row>
      <xdr:rowOff>542120</xdr:rowOff>
    </xdr:to>
    <xdr:pic>
      <xdr:nvPicPr>
        <xdr:cNvPr id="62" name="Picture 10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939436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66</xdr:row>
      <xdr:rowOff>82827</xdr:rowOff>
    </xdr:from>
    <xdr:to>
      <xdr:col>12</xdr:col>
      <xdr:colOff>563218</xdr:colOff>
      <xdr:row>66</xdr:row>
      <xdr:rowOff>542120</xdr:rowOff>
    </xdr:to>
    <xdr:pic>
      <xdr:nvPicPr>
        <xdr:cNvPr id="63" name="Picture 10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939436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29</xdr:row>
      <xdr:rowOff>82827</xdr:rowOff>
    </xdr:from>
    <xdr:to>
      <xdr:col>12</xdr:col>
      <xdr:colOff>563218</xdr:colOff>
      <xdr:row>29</xdr:row>
      <xdr:rowOff>542120</xdr:rowOff>
    </xdr:to>
    <xdr:pic>
      <xdr:nvPicPr>
        <xdr:cNvPr id="64" name="Picture 10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939436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</xdr:row>
      <xdr:rowOff>82827</xdr:rowOff>
    </xdr:from>
    <xdr:to>
      <xdr:col>12</xdr:col>
      <xdr:colOff>563218</xdr:colOff>
      <xdr:row>6</xdr:row>
      <xdr:rowOff>542120</xdr:rowOff>
    </xdr:to>
    <xdr:pic>
      <xdr:nvPicPr>
        <xdr:cNvPr id="65" name="Picture 10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939436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25</xdr:row>
      <xdr:rowOff>82827</xdr:rowOff>
    </xdr:from>
    <xdr:to>
      <xdr:col>12</xdr:col>
      <xdr:colOff>563218</xdr:colOff>
      <xdr:row>25</xdr:row>
      <xdr:rowOff>542120</xdr:rowOff>
    </xdr:to>
    <xdr:pic>
      <xdr:nvPicPr>
        <xdr:cNvPr id="66" name="Picture 10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939436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21</xdr:row>
      <xdr:rowOff>82827</xdr:rowOff>
    </xdr:from>
    <xdr:to>
      <xdr:col>12</xdr:col>
      <xdr:colOff>563218</xdr:colOff>
      <xdr:row>21</xdr:row>
      <xdr:rowOff>542120</xdr:rowOff>
    </xdr:to>
    <xdr:pic>
      <xdr:nvPicPr>
        <xdr:cNvPr id="67" name="Picture 10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939436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42</xdr:row>
      <xdr:rowOff>82827</xdr:rowOff>
    </xdr:from>
    <xdr:to>
      <xdr:col>12</xdr:col>
      <xdr:colOff>563218</xdr:colOff>
      <xdr:row>42</xdr:row>
      <xdr:rowOff>542120</xdr:rowOff>
    </xdr:to>
    <xdr:pic>
      <xdr:nvPicPr>
        <xdr:cNvPr id="68" name="Picture 10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939436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51</xdr:row>
      <xdr:rowOff>82827</xdr:rowOff>
    </xdr:from>
    <xdr:to>
      <xdr:col>12</xdr:col>
      <xdr:colOff>563218</xdr:colOff>
      <xdr:row>51</xdr:row>
      <xdr:rowOff>542120</xdr:rowOff>
    </xdr:to>
    <xdr:pic>
      <xdr:nvPicPr>
        <xdr:cNvPr id="69" name="Picture 10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939436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23</xdr:row>
      <xdr:rowOff>82827</xdr:rowOff>
    </xdr:from>
    <xdr:to>
      <xdr:col>12</xdr:col>
      <xdr:colOff>563218</xdr:colOff>
      <xdr:row>23</xdr:row>
      <xdr:rowOff>542120</xdr:rowOff>
    </xdr:to>
    <xdr:pic>
      <xdr:nvPicPr>
        <xdr:cNvPr id="70" name="Picture 10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49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50</xdr:row>
      <xdr:rowOff>82827</xdr:rowOff>
    </xdr:from>
    <xdr:to>
      <xdr:col>12</xdr:col>
      <xdr:colOff>563218</xdr:colOff>
      <xdr:row>50</xdr:row>
      <xdr:rowOff>542120</xdr:rowOff>
    </xdr:to>
    <xdr:pic>
      <xdr:nvPicPr>
        <xdr:cNvPr id="71" name="Picture 1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49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10</xdr:row>
      <xdr:rowOff>82827</xdr:rowOff>
    </xdr:from>
    <xdr:to>
      <xdr:col>12</xdr:col>
      <xdr:colOff>563218</xdr:colOff>
      <xdr:row>10</xdr:row>
      <xdr:rowOff>542120</xdr:rowOff>
    </xdr:to>
    <xdr:pic>
      <xdr:nvPicPr>
        <xdr:cNvPr id="72" name="Picture 10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49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</xdr:row>
      <xdr:rowOff>82827</xdr:rowOff>
    </xdr:from>
    <xdr:to>
      <xdr:col>12</xdr:col>
      <xdr:colOff>563218</xdr:colOff>
      <xdr:row>1</xdr:row>
      <xdr:rowOff>542120</xdr:rowOff>
    </xdr:to>
    <xdr:pic>
      <xdr:nvPicPr>
        <xdr:cNvPr id="73" name="Picture 10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49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</xdr:row>
      <xdr:rowOff>82827</xdr:rowOff>
    </xdr:from>
    <xdr:to>
      <xdr:col>12</xdr:col>
      <xdr:colOff>563218</xdr:colOff>
      <xdr:row>3</xdr:row>
      <xdr:rowOff>542120</xdr:rowOff>
    </xdr:to>
    <xdr:pic>
      <xdr:nvPicPr>
        <xdr:cNvPr id="74" name="Picture 10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49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43</xdr:row>
      <xdr:rowOff>82827</xdr:rowOff>
    </xdr:from>
    <xdr:to>
      <xdr:col>12</xdr:col>
      <xdr:colOff>563218</xdr:colOff>
      <xdr:row>43</xdr:row>
      <xdr:rowOff>542120</xdr:rowOff>
    </xdr:to>
    <xdr:pic>
      <xdr:nvPicPr>
        <xdr:cNvPr id="75" name="Picture 10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49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46</xdr:row>
      <xdr:rowOff>82827</xdr:rowOff>
    </xdr:from>
    <xdr:to>
      <xdr:col>12</xdr:col>
      <xdr:colOff>563218</xdr:colOff>
      <xdr:row>46</xdr:row>
      <xdr:rowOff>542120</xdr:rowOff>
    </xdr:to>
    <xdr:pic>
      <xdr:nvPicPr>
        <xdr:cNvPr id="76" name="Picture 10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49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57</xdr:row>
      <xdr:rowOff>82827</xdr:rowOff>
    </xdr:from>
    <xdr:to>
      <xdr:col>12</xdr:col>
      <xdr:colOff>563218</xdr:colOff>
      <xdr:row>57</xdr:row>
      <xdr:rowOff>542120</xdr:rowOff>
    </xdr:to>
    <xdr:pic>
      <xdr:nvPicPr>
        <xdr:cNvPr id="77" name="Picture 10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49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17</xdr:row>
      <xdr:rowOff>82827</xdr:rowOff>
    </xdr:from>
    <xdr:to>
      <xdr:col>12</xdr:col>
      <xdr:colOff>563218</xdr:colOff>
      <xdr:row>17</xdr:row>
      <xdr:rowOff>542120</xdr:rowOff>
    </xdr:to>
    <xdr:pic>
      <xdr:nvPicPr>
        <xdr:cNvPr id="78" name="Picture 10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2849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37</xdr:row>
      <xdr:rowOff>82827</xdr:rowOff>
    </xdr:from>
    <xdr:to>
      <xdr:col>12</xdr:col>
      <xdr:colOff>563218</xdr:colOff>
      <xdr:row>37</xdr:row>
      <xdr:rowOff>542120</xdr:rowOff>
    </xdr:to>
    <xdr:pic>
      <xdr:nvPicPr>
        <xdr:cNvPr id="79" name="Picture 10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14154979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58</xdr:row>
      <xdr:rowOff>82827</xdr:rowOff>
    </xdr:from>
    <xdr:to>
      <xdr:col>12</xdr:col>
      <xdr:colOff>563218</xdr:colOff>
      <xdr:row>58</xdr:row>
      <xdr:rowOff>542120</xdr:rowOff>
    </xdr:to>
    <xdr:pic>
      <xdr:nvPicPr>
        <xdr:cNvPr id="80" name="Picture 10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15024653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13</xdr:row>
      <xdr:rowOff>82827</xdr:rowOff>
    </xdr:from>
    <xdr:to>
      <xdr:col>12</xdr:col>
      <xdr:colOff>563218</xdr:colOff>
      <xdr:row>13</xdr:row>
      <xdr:rowOff>542120</xdr:rowOff>
    </xdr:to>
    <xdr:pic>
      <xdr:nvPicPr>
        <xdr:cNvPr id="81" name="Picture 10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15024653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54</xdr:row>
      <xdr:rowOff>82827</xdr:rowOff>
    </xdr:from>
    <xdr:to>
      <xdr:col>12</xdr:col>
      <xdr:colOff>563218</xdr:colOff>
      <xdr:row>54</xdr:row>
      <xdr:rowOff>542120</xdr:rowOff>
    </xdr:to>
    <xdr:pic>
      <xdr:nvPicPr>
        <xdr:cNvPr id="82" name="Picture 10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15024653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20</xdr:row>
      <xdr:rowOff>82827</xdr:rowOff>
    </xdr:from>
    <xdr:to>
      <xdr:col>12</xdr:col>
      <xdr:colOff>563218</xdr:colOff>
      <xdr:row>20</xdr:row>
      <xdr:rowOff>542120</xdr:rowOff>
    </xdr:to>
    <xdr:pic>
      <xdr:nvPicPr>
        <xdr:cNvPr id="83" name="Picture 10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15024653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</xdr:row>
      <xdr:rowOff>82827</xdr:rowOff>
    </xdr:from>
    <xdr:to>
      <xdr:col>12</xdr:col>
      <xdr:colOff>563218</xdr:colOff>
      <xdr:row>4</xdr:row>
      <xdr:rowOff>542120</xdr:rowOff>
    </xdr:to>
    <xdr:pic>
      <xdr:nvPicPr>
        <xdr:cNvPr id="84" name="Picture 10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70067" y="15024653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55</xdr:row>
      <xdr:rowOff>82827</xdr:rowOff>
    </xdr:from>
    <xdr:to>
      <xdr:col>12</xdr:col>
      <xdr:colOff>563218</xdr:colOff>
      <xdr:row>55</xdr:row>
      <xdr:rowOff>542120</xdr:rowOff>
    </xdr:to>
    <xdr:pic>
      <xdr:nvPicPr>
        <xdr:cNvPr id="85" name="Picture 10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2806" y="15024653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12</xdr:row>
      <xdr:rowOff>82827</xdr:rowOff>
    </xdr:from>
    <xdr:to>
      <xdr:col>12</xdr:col>
      <xdr:colOff>563218</xdr:colOff>
      <xdr:row>12</xdr:row>
      <xdr:rowOff>542120</xdr:rowOff>
    </xdr:to>
    <xdr:pic>
      <xdr:nvPicPr>
        <xdr:cNvPr id="86" name="Picture 10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1237960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38</xdr:row>
      <xdr:rowOff>82827</xdr:rowOff>
    </xdr:from>
    <xdr:to>
      <xdr:col>12</xdr:col>
      <xdr:colOff>563218</xdr:colOff>
      <xdr:row>38</xdr:row>
      <xdr:rowOff>542120</xdr:rowOff>
    </xdr:to>
    <xdr:pic>
      <xdr:nvPicPr>
        <xdr:cNvPr id="87" name="Picture 10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1237960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65</xdr:row>
      <xdr:rowOff>82827</xdr:rowOff>
    </xdr:from>
    <xdr:to>
      <xdr:col>12</xdr:col>
      <xdr:colOff>563218</xdr:colOff>
      <xdr:row>65</xdr:row>
      <xdr:rowOff>542120</xdr:rowOff>
    </xdr:to>
    <xdr:pic>
      <xdr:nvPicPr>
        <xdr:cNvPr id="88" name="Picture 10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1237960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47</xdr:row>
      <xdr:rowOff>82827</xdr:rowOff>
    </xdr:from>
    <xdr:to>
      <xdr:col>12</xdr:col>
      <xdr:colOff>563218</xdr:colOff>
      <xdr:row>47</xdr:row>
      <xdr:rowOff>542120</xdr:rowOff>
    </xdr:to>
    <xdr:pic>
      <xdr:nvPicPr>
        <xdr:cNvPr id="89" name="Picture 10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1237960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14</xdr:row>
      <xdr:rowOff>82827</xdr:rowOff>
    </xdr:from>
    <xdr:to>
      <xdr:col>12</xdr:col>
      <xdr:colOff>563218</xdr:colOff>
      <xdr:row>14</xdr:row>
      <xdr:rowOff>542120</xdr:rowOff>
    </xdr:to>
    <xdr:pic>
      <xdr:nvPicPr>
        <xdr:cNvPr id="90" name="Picture 10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1237960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39</xdr:row>
      <xdr:rowOff>82827</xdr:rowOff>
    </xdr:from>
    <xdr:to>
      <xdr:col>12</xdr:col>
      <xdr:colOff>563218</xdr:colOff>
      <xdr:row>39</xdr:row>
      <xdr:rowOff>542120</xdr:rowOff>
    </xdr:to>
    <xdr:pic>
      <xdr:nvPicPr>
        <xdr:cNvPr id="91" name="Picture 1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1237960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60</xdr:row>
      <xdr:rowOff>82827</xdr:rowOff>
    </xdr:from>
    <xdr:to>
      <xdr:col>12</xdr:col>
      <xdr:colOff>563218</xdr:colOff>
      <xdr:row>60</xdr:row>
      <xdr:rowOff>542120</xdr:rowOff>
    </xdr:to>
    <xdr:pic>
      <xdr:nvPicPr>
        <xdr:cNvPr id="92" name="Picture 10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253812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15</xdr:row>
      <xdr:rowOff>82827</xdr:rowOff>
    </xdr:from>
    <xdr:to>
      <xdr:col>12</xdr:col>
      <xdr:colOff>563218</xdr:colOff>
      <xdr:row>15</xdr:row>
      <xdr:rowOff>542120</xdr:rowOff>
    </xdr:to>
    <xdr:pic>
      <xdr:nvPicPr>
        <xdr:cNvPr id="93" name="Picture 10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2624800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33</xdr:row>
      <xdr:rowOff>82827</xdr:rowOff>
    </xdr:from>
    <xdr:to>
      <xdr:col>12</xdr:col>
      <xdr:colOff>563218</xdr:colOff>
      <xdr:row>33</xdr:row>
      <xdr:rowOff>542120</xdr:rowOff>
    </xdr:to>
    <xdr:pic>
      <xdr:nvPicPr>
        <xdr:cNvPr id="94" name="Picture 10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2711477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45</xdr:row>
      <xdr:rowOff>82827</xdr:rowOff>
    </xdr:from>
    <xdr:to>
      <xdr:col>12</xdr:col>
      <xdr:colOff>563218</xdr:colOff>
      <xdr:row>45</xdr:row>
      <xdr:rowOff>542120</xdr:rowOff>
    </xdr:to>
    <xdr:pic>
      <xdr:nvPicPr>
        <xdr:cNvPr id="95" name="Picture 10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2711477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34</xdr:row>
      <xdr:rowOff>82827</xdr:rowOff>
    </xdr:from>
    <xdr:to>
      <xdr:col>12</xdr:col>
      <xdr:colOff>563218</xdr:colOff>
      <xdr:row>34</xdr:row>
      <xdr:rowOff>542120</xdr:rowOff>
    </xdr:to>
    <xdr:pic>
      <xdr:nvPicPr>
        <xdr:cNvPr id="96" name="Picture 10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2711477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26</xdr:row>
      <xdr:rowOff>82827</xdr:rowOff>
    </xdr:from>
    <xdr:to>
      <xdr:col>12</xdr:col>
      <xdr:colOff>563218</xdr:colOff>
      <xdr:row>26</xdr:row>
      <xdr:rowOff>542120</xdr:rowOff>
    </xdr:to>
    <xdr:pic>
      <xdr:nvPicPr>
        <xdr:cNvPr id="97" name="Picture 10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2711477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67</xdr:row>
      <xdr:rowOff>82827</xdr:rowOff>
    </xdr:from>
    <xdr:to>
      <xdr:col>12</xdr:col>
      <xdr:colOff>563218</xdr:colOff>
      <xdr:row>67</xdr:row>
      <xdr:rowOff>542120</xdr:rowOff>
    </xdr:to>
    <xdr:pic>
      <xdr:nvPicPr>
        <xdr:cNvPr id="98" name="Picture 10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2711477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27</xdr:row>
      <xdr:rowOff>82827</xdr:rowOff>
    </xdr:from>
    <xdr:to>
      <xdr:col>12</xdr:col>
      <xdr:colOff>563218</xdr:colOff>
      <xdr:row>27</xdr:row>
      <xdr:rowOff>542120</xdr:rowOff>
    </xdr:to>
    <xdr:pic>
      <xdr:nvPicPr>
        <xdr:cNvPr id="99" name="Picture 10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2711477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49</xdr:row>
      <xdr:rowOff>82827</xdr:rowOff>
    </xdr:from>
    <xdr:to>
      <xdr:col>12</xdr:col>
      <xdr:colOff>563218</xdr:colOff>
      <xdr:row>49</xdr:row>
      <xdr:rowOff>542120</xdr:rowOff>
    </xdr:to>
    <xdr:pic>
      <xdr:nvPicPr>
        <xdr:cNvPr id="100" name="Picture 10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2711477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52</xdr:row>
      <xdr:rowOff>82827</xdr:rowOff>
    </xdr:from>
    <xdr:to>
      <xdr:col>12</xdr:col>
      <xdr:colOff>563218</xdr:colOff>
      <xdr:row>52</xdr:row>
      <xdr:rowOff>542120</xdr:rowOff>
    </xdr:to>
    <xdr:pic>
      <xdr:nvPicPr>
        <xdr:cNvPr id="101" name="Picture 10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20735" y="2711477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66261</xdr:colOff>
      <xdr:row>8</xdr:row>
      <xdr:rowOff>41413</xdr:rowOff>
    </xdr:from>
    <xdr:to>
      <xdr:col>0</xdr:col>
      <xdr:colOff>894522</xdr:colOff>
      <xdr:row>8</xdr:row>
      <xdr:rowOff>892939</xdr:rowOff>
    </xdr:to>
    <xdr:pic>
      <xdr:nvPicPr>
        <xdr:cNvPr id="102" name="Image 101" descr="boy1.PNG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6261" y="44842043"/>
          <a:ext cx="828261" cy="851526"/>
        </a:xfrm>
        <a:prstGeom prst="rect">
          <a:avLst/>
        </a:prstGeom>
      </xdr:spPr>
    </xdr:pic>
    <xdr:clientData/>
  </xdr:twoCellAnchor>
  <xdr:twoCellAnchor>
    <xdr:from>
      <xdr:col>0</xdr:col>
      <xdr:colOff>57979</xdr:colOff>
      <xdr:row>59</xdr:row>
      <xdr:rowOff>49695</xdr:rowOff>
    </xdr:from>
    <xdr:to>
      <xdr:col>0</xdr:col>
      <xdr:colOff>894522</xdr:colOff>
      <xdr:row>59</xdr:row>
      <xdr:rowOff>886238</xdr:rowOff>
    </xdr:to>
    <xdr:pic>
      <xdr:nvPicPr>
        <xdr:cNvPr id="106" name="Image 105" descr="girl2.png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7979" y="45786260"/>
          <a:ext cx="836543" cy="836543"/>
        </a:xfrm>
        <a:prstGeom prst="rect">
          <a:avLst/>
        </a:prstGeom>
      </xdr:spPr>
    </xdr:pic>
    <xdr:clientData/>
  </xdr:twoCellAnchor>
  <xdr:twoCellAnchor>
    <xdr:from>
      <xdr:col>12</xdr:col>
      <xdr:colOff>91110</xdr:colOff>
      <xdr:row>48</xdr:row>
      <xdr:rowOff>82827</xdr:rowOff>
    </xdr:from>
    <xdr:to>
      <xdr:col>12</xdr:col>
      <xdr:colOff>563218</xdr:colOff>
      <xdr:row>48</xdr:row>
      <xdr:rowOff>542120</xdr:rowOff>
    </xdr:to>
    <xdr:pic>
      <xdr:nvPicPr>
        <xdr:cNvPr id="107" name="Picture 10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313545" y="4581939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33133</xdr:colOff>
      <xdr:row>48</xdr:row>
      <xdr:rowOff>49697</xdr:rowOff>
    </xdr:from>
    <xdr:to>
      <xdr:col>0</xdr:col>
      <xdr:colOff>894523</xdr:colOff>
      <xdr:row>48</xdr:row>
      <xdr:rowOff>911087</xdr:rowOff>
    </xdr:to>
    <xdr:pic>
      <xdr:nvPicPr>
        <xdr:cNvPr id="109" name="Image 108" descr="girl3.PNG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3133" y="46722197"/>
          <a:ext cx="861390" cy="861390"/>
        </a:xfrm>
        <a:prstGeom prst="rect">
          <a:avLst/>
        </a:prstGeom>
      </xdr:spPr>
    </xdr:pic>
    <xdr:clientData/>
  </xdr:twoCellAnchor>
  <xdr:twoCellAnchor>
    <xdr:from>
      <xdr:col>12</xdr:col>
      <xdr:colOff>91110</xdr:colOff>
      <xdr:row>59</xdr:row>
      <xdr:rowOff>82827</xdr:rowOff>
    </xdr:from>
    <xdr:to>
      <xdr:col>12</xdr:col>
      <xdr:colOff>563218</xdr:colOff>
      <xdr:row>59</xdr:row>
      <xdr:rowOff>542120</xdr:rowOff>
    </xdr:to>
    <xdr:pic>
      <xdr:nvPicPr>
        <xdr:cNvPr id="110" name="Picture 10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313545" y="4301158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8</xdr:row>
      <xdr:rowOff>82827</xdr:rowOff>
    </xdr:from>
    <xdr:to>
      <xdr:col>12</xdr:col>
      <xdr:colOff>563218</xdr:colOff>
      <xdr:row>8</xdr:row>
      <xdr:rowOff>542120</xdr:rowOff>
    </xdr:to>
    <xdr:pic>
      <xdr:nvPicPr>
        <xdr:cNvPr id="111" name="Picture 10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313545" y="37395979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115958</xdr:colOff>
      <xdr:row>51</xdr:row>
      <xdr:rowOff>82825</xdr:rowOff>
    </xdr:from>
    <xdr:to>
      <xdr:col>8</xdr:col>
      <xdr:colOff>654327</xdr:colOff>
      <xdr:row>51</xdr:row>
      <xdr:rowOff>505236</xdr:rowOff>
    </xdr:to>
    <xdr:pic>
      <xdr:nvPicPr>
        <xdr:cNvPr id="155" name="Picture 5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35219" y="20242695"/>
          <a:ext cx="538369" cy="422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28</xdr:row>
      <xdr:rowOff>82825</xdr:rowOff>
    </xdr:from>
    <xdr:to>
      <xdr:col>8</xdr:col>
      <xdr:colOff>646046</xdr:colOff>
      <xdr:row>28</xdr:row>
      <xdr:rowOff>481350</xdr:rowOff>
    </xdr:to>
    <xdr:pic>
      <xdr:nvPicPr>
        <xdr:cNvPr id="156" name="Picture 2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54</xdr:row>
      <xdr:rowOff>107674</xdr:rowOff>
    </xdr:from>
    <xdr:to>
      <xdr:col>8</xdr:col>
      <xdr:colOff>646046</xdr:colOff>
      <xdr:row>54</xdr:row>
      <xdr:rowOff>506199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986633" y="23746239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91109</xdr:colOff>
      <xdr:row>16</xdr:row>
      <xdr:rowOff>91108</xdr:rowOff>
    </xdr:from>
    <xdr:to>
      <xdr:col>8</xdr:col>
      <xdr:colOff>655549</xdr:colOff>
      <xdr:row>16</xdr:row>
      <xdr:rowOff>513520</xdr:rowOff>
    </xdr:to>
    <xdr:pic>
      <xdr:nvPicPr>
        <xdr:cNvPr id="174" name="Picture 4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978348" y="24599347"/>
          <a:ext cx="564440" cy="422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91109</xdr:colOff>
      <xdr:row>48</xdr:row>
      <xdr:rowOff>91108</xdr:rowOff>
    </xdr:from>
    <xdr:to>
      <xdr:col>8</xdr:col>
      <xdr:colOff>655549</xdr:colOff>
      <xdr:row>48</xdr:row>
      <xdr:rowOff>513520</xdr:rowOff>
    </xdr:to>
    <xdr:pic>
      <xdr:nvPicPr>
        <xdr:cNvPr id="175" name="Picture 4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978348" y="24599347"/>
          <a:ext cx="564440" cy="422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91109</xdr:colOff>
      <xdr:row>4</xdr:row>
      <xdr:rowOff>91108</xdr:rowOff>
    </xdr:from>
    <xdr:to>
      <xdr:col>8</xdr:col>
      <xdr:colOff>655549</xdr:colOff>
      <xdr:row>4</xdr:row>
      <xdr:rowOff>513520</xdr:rowOff>
    </xdr:to>
    <xdr:pic>
      <xdr:nvPicPr>
        <xdr:cNvPr id="176" name="Picture 4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978348" y="24599347"/>
          <a:ext cx="564440" cy="422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91109</xdr:colOff>
      <xdr:row>15</xdr:row>
      <xdr:rowOff>91108</xdr:rowOff>
    </xdr:from>
    <xdr:to>
      <xdr:col>8</xdr:col>
      <xdr:colOff>655549</xdr:colOff>
      <xdr:row>15</xdr:row>
      <xdr:rowOff>513520</xdr:rowOff>
    </xdr:to>
    <xdr:pic>
      <xdr:nvPicPr>
        <xdr:cNvPr id="177" name="Picture 4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978348" y="24599347"/>
          <a:ext cx="564440" cy="422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9</xdr:row>
      <xdr:rowOff>66260</xdr:rowOff>
    </xdr:from>
    <xdr:to>
      <xdr:col>8</xdr:col>
      <xdr:colOff>636735</xdr:colOff>
      <xdr:row>9</xdr:row>
      <xdr:rowOff>488674</xdr:rowOff>
    </xdr:to>
    <xdr:pic>
      <xdr:nvPicPr>
        <xdr:cNvPr id="178" name="Picture 3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21965477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23</xdr:row>
      <xdr:rowOff>66261</xdr:rowOff>
    </xdr:from>
    <xdr:to>
      <xdr:col>8</xdr:col>
      <xdr:colOff>645325</xdr:colOff>
      <xdr:row>23</xdr:row>
      <xdr:rowOff>472109</xdr:rowOff>
    </xdr:to>
    <xdr:pic>
      <xdr:nvPicPr>
        <xdr:cNvPr id="48" name="Picture 6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5441674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91109</xdr:colOff>
      <xdr:row>20</xdr:row>
      <xdr:rowOff>91108</xdr:rowOff>
    </xdr:from>
    <xdr:to>
      <xdr:col>8</xdr:col>
      <xdr:colOff>655549</xdr:colOff>
      <xdr:row>20</xdr:row>
      <xdr:rowOff>513520</xdr:rowOff>
    </xdr:to>
    <xdr:pic>
      <xdr:nvPicPr>
        <xdr:cNvPr id="198" name="Picture 4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110370" y="37404260"/>
          <a:ext cx="564440" cy="422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</xdr:row>
      <xdr:rowOff>82827</xdr:rowOff>
    </xdr:from>
    <xdr:to>
      <xdr:col>12</xdr:col>
      <xdr:colOff>563218</xdr:colOff>
      <xdr:row>2</xdr:row>
      <xdr:rowOff>542120</xdr:rowOff>
    </xdr:to>
    <xdr:pic>
      <xdr:nvPicPr>
        <xdr:cNvPr id="201" name="Picture 10"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467553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91109</xdr:colOff>
      <xdr:row>2</xdr:row>
      <xdr:rowOff>91108</xdr:rowOff>
    </xdr:from>
    <xdr:to>
      <xdr:col>8</xdr:col>
      <xdr:colOff>655549</xdr:colOff>
      <xdr:row>2</xdr:row>
      <xdr:rowOff>513520</xdr:rowOff>
    </xdr:to>
    <xdr:pic>
      <xdr:nvPicPr>
        <xdr:cNvPr id="203" name="Picture 4"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110370" y="46763608"/>
          <a:ext cx="564440" cy="422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41415</xdr:colOff>
      <xdr:row>2</xdr:row>
      <xdr:rowOff>33130</xdr:rowOff>
    </xdr:from>
    <xdr:to>
      <xdr:col>0</xdr:col>
      <xdr:colOff>886241</xdr:colOff>
      <xdr:row>2</xdr:row>
      <xdr:rowOff>892036</xdr:rowOff>
    </xdr:to>
    <xdr:pic>
      <xdr:nvPicPr>
        <xdr:cNvPr id="204" name="Image 203" descr="girl4.PNG"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1415" y="47641565"/>
          <a:ext cx="844826" cy="858906"/>
        </a:xfrm>
        <a:prstGeom prst="rect">
          <a:avLst/>
        </a:prstGeom>
      </xdr:spPr>
    </xdr:pic>
    <xdr:clientData/>
  </xdr:twoCellAnchor>
  <xdr:twoCellAnchor>
    <xdr:from>
      <xdr:col>8</xdr:col>
      <xdr:colOff>91109</xdr:colOff>
      <xdr:row>1</xdr:row>
      <xdr:rowOff>91108</xdr:rowOff>
    </xdr:from>
    <xdr:to>
      <xdr:col>8</xdr:col>
      <xdr:colOff>655549</xdr:colOff>
      <xdr:row>1</xdr:row>
      <xdr:rowOff>513520</xdr:rowOff>
    </xdr:to>
    <xdr:pic>
      <xdr:nvPicPr>
        <xdr:cNvPr id="205" name="Picture 4"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110370" y="27208369"/>
          <a:ext cx="564440" cy="422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91109</xdr:colOff>
      <xdr:row>3</xdr:row>
      <xdr:rowOff>91108</xdr:rowOff>
    </xdr:from>
    <xdr:to>
      <xdr:col>8</xdr:col>
      <xdr:colOff>655549</xdr:colOff>
      <xdr:row>3</xdr:row>
      <xdr:rowOff>513520</xdr:rowOff>
    </xdr:to>
    <xdr:pic>
      <xdr:nvPicPr>
        <xdr:cNvPr id="206" name="Picture 4"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110370" y="27208369"/>
          <a:ext cx="564440" cy="422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18</xdr:row>
      <xdr:rowOff>82827</xdr:rowOff>
    </xdr:from>
    <xdr:to>
      <xdr:col>12</xdr:col>
      <xdr:colOff>563218</xdr:colOff>
      <xdr:row>18</xdr:row>
      <xdr:rowOff>542120</xdr:rowOff>
    </xdr:to>
    <xdr:pic>
      <xdr:nvPicPr>
        <xdr:cNvPr id="202" name="Picture 10"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4769126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18</xdr:row>
      <xdr:rowOff>82827</xdr:rowOff>
    </xdr:from>
    <xdr:to>
      <xdr:col>12</xdr:col>
      <xdr:colOff>563218</xdr:colOff>
      <xdr:row>18</xdr:row>
      <xdr:rowOff>542120</xdr:rowOff>
    </xdr:to>
    <xdr:pic>
      <xdr:nvPicPr>
        <xdr:cNvPr id="208" name="Picture 10"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26330414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33132</xdr:colOff>
      <xdr:row>18</xdr:row>
      <xdr:rowOff>41413</xdr:rowOff>
    </xdr:from>
    <xdr:to>
      <xdr:col>0</xdr:col>
      <xdr:colOff>886240</xdr:colOff>
      <xdr:row>18</xdr:row>
      <xdr:rowOff>918484</xdr:rowOff>
    </xdr:to>
    <xdr:pic>
      <xdr:nvPicPr>
        <xdr:cNvPr id="211" name="Image 210" descr="boy2.PNG"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3132" y="48585783"/>
          <a:ext cx="853108" cy="877071"/>
        </a:xfrm>
        <a:prstGeom prst="rect">
          <a:avLst/>
        </a:prstGeom>
      </xdr:spPr>
    </xdr:pic>
    <xdr:clientData/>
  </xdr:twoCellAnchor>
  <xdr:twoCellAnchor>
    <xdr:from>
      <xdr:col>12</xdr:col>
      <xdr:colOff>91110</xdr:colOff>
      <xdr:row>31</xdr:row>
      <xdr:rowOff>82827</xdr:rowOff>
    </xdr:from>
    <xdr:to>
      <xdr:col>12</xdr:col>
      <xdr:colOff>563218</xdr:colOff>
      <xdr:row>31</xdr:row>
      <xdr:rowOff>542120</xdr:rowOff>
    </xdr:to>
    <xdr:pic>
      <xdr:nvPicPr>
        <xdr:cNvPr id="212" name="Picture 10"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4862719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31</xdr:row>
      <xdr:rowOff>82827</xdr:rowOff>
    </xdr:from>
    <xdr:to>
      <xdr:col>12</xdr:col>
      <xdr:colOff>563218</xdr:colOff>
      <xdr:row>31</xdr:row>
      <xdr:rowOff>542120</xdr:rowOff>
    </xdr:to>
    <xdr:pic>
      <xdr:nvPicPr>
        <xdr:cNvPr id="213" name="Picture 10"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4862719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31</xdr:row>
      <xdr:rowOff>82827</xdr:rowOff>
    </xdr:from>
    <xdr:to>
      <xdr:col>12</xdr:col>
      <xdr:colOff>563218</xdr:colOff>
      <xdr:row>31</xdr:row>
      <xdr:rowOff>542120</xdr:rowOff>
    </xdr:to>
    <xdr:pic>
      <xdr:nvPicPr>
        <xdr:cNvPr id="216" name="Picture 10"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34588175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33132</xdr:colOff>
      <xdr:row>31</xdr:row>
      <xdr:rowOff>33131</xdr:rowOff>
    </xdr:from>
    <xdr:to>
      <xdr:col>0</xdr:col>
      <xdr:colOff>877957</xdr:colOff>
      <xdr:row>31</xdr:row>
      <xdr:rowOff>892195</xdr:rowOff>
    </xdr:to>
    <xdr:pic>
      <xdr:nvPicPr>
        <xdr:cNvPr id="218" name="Image 217" descr="boy3.PNG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3132" y="49513435"/>
          <a:ext cx="844825" cy="859064"/>
        </a:xfrm>
        <a:prstGeom prst="rect">
          <a:avLst/>
        </a:prstGeom>
      </xdr:spPr>
    </xdr:pic>
    <xdr:clientData/>
  </xdr:twoCellAnchor>
  <xdr:twoCellAnchor>
    <xdr:from>
      <xdr:col>12</xdr:col>
      <xdr:colOff>91110</xdr:colOff>
      <xdr:row>35</xdr:row>
      <xdr:rowOff>82827</xdr:rowOff>
    </xdr:from>
    <xdr:to>
      <xdr:col>12</xdr:col>
      <xdr:colOff>563218</xdr:colOff>
      <xdr:row>35</xdr:row>
      <xdr:rowOff>542120</xdr:rowOff>
    </xdr:to>
    <xdr:pic>
      <xdr:nvPicPr>
        <xdr:cNvPr id="219" name="Picture 10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49563131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35</xdr:row>
      <xdr:rowOff>82827</xdr:rowOff>
    </xdr:from>
    <xdr:to>
      <xdr:col>12</xdr:col>
      <xdr:colOff>563218</xdr:colOff>
      <xdr:row>35</xdr:row>
      <xdr:rowOff>542120</xdr:rowOff>
    </xdr:to>
    <xdr:pic>
      <xdr:nvPicPr>
        <xdr:cNvPr id="220" name="Picture 10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49563131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35</xdr:row>
      <xdr:rowOff>82827</xdr:rowOff>
    </xdr:from>
    <xdr:to>
      <xdr:col>12</xdr:col>
      <xdr:colOff>563218</xdr:colOff>
      <xdr:row>35</xdr:row>
      <xdr:rowOff>542120</xdr:rowOff>
    </xdr:to>
    <xdr:pic>
      <xdr:nvPicPr>
        <xdr:cNvPr id="221" name="Picture 10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49563131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35</xdr:row>
      <xdr:rowOff>82827</xdr:rowOff>
    </xdr:from>
    <xdr:to>
      <xdr:col>12</xdr:col>
      <xdr:colOff>563218</xdr:colOff>
      <xdr:row>35</xdr:row>
      <xdr:rowOff>542120</xdr:rowOff>
    </xdr:to>
    <xdr:pic>
      <xdr:nvPicPr>
        <xdr:cNvPr id="224" name="Picture 10">
          <a:extLst>
            <a:ext uri="{FF2B5EF4-FFF2-40B4-BE49-F238E27FC236}">
              <a16:creationId xmlns:a16="http://schemas.microsoft.com/office/drawing/2014/main" id="{00000000-0008-0000-07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2024269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41414</xdr:colOff>
      <xdr:row>35</xdr:row>
      <xdr:rowOff>33131</xdr:rowOff>
    </xdr:from>
    <xdr:to>
      <xdr:col>0</xdr:col>
      <xdr:colOff>886239</xdr:colOff>
      <xdr:row>35</xdr:row>
      <xdr:rowOff>907256</xdr:rowOff>
    </xdr:to>
    <xdr:pic>
      <xdr:nvPicPr>
        <xdr:cNvPr id="225" name="Image 224" descr="boy4.PNG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14" y="50449370"/>
          <a:ext cx="844825" cy="874125"/>
        </a:xfrm>
        <a:prstGeom prst="rect">
          <a:avLst/>
        </a:prstGeom>
      </xdr:spPr>
    </xdr:pic>
    <xdr:clientData/>
  </xdr:twoCellAnchor>
  <xdr:twoCellAnchor>
    <xdr:from>
      <xdr:col>8</xdr:col>
      <xdr:colOff>99394</xdr:colOff>
      <xdr:row>64</xdr:row>
      <xdr:rowOff>82825</xdr:rowOff>
    </xdr:from>
    <xdr:to>
      <xdr:col>8</xdr:col>
      <xdr:colOff>646046</xdr:colOff>
      <xdr:row>64</xdr:row>
      <xdr:rowOff>481350</xdr:rowOff>
    </xdr:to>
    <xdr:pic>
      <xdr:nvPicPr>
        <xdr:cNvPr id="227" name="Picture 2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50</xdr:row>
      <xdr:rowOff>82825</xdr:rowOff>
    </xdr:from>
    <xdr:to>
      <xdr:col>8</xdr:col>
      <xdr:colOff>646046</xdr:colOff>
      <xdr:row>50</xdr:row>
      <xdr:rowOff>481350</xdr:rowOff>
    </xdr:to>
    <xdr:pic>
      <xdr:nvPicPr>
        <xdr:cNvPr id="228" name="Picture 2">
          <a:extLst>
            <a:ext uri="{FF2B5EF4-FFF2-40B4-BE49-F238E27FC236}">
              <a16:creationId xmlns:a16="http://schemas.microsoft.com/office/drawing/2014/main" id="{00000000-0008-0000-07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44</xdr:row>
      <xdr:rowOff>82825</xdr:rowOff>
    </xdr:from>
    <xdr:to>
      <xdr:col>8</xdr:col>
      <xdr:colOff>646046</xdr:colOff>
      <xdr:row>44</xdr:row>
      <xdr:rowOff>481350</xdr:rowOff>
    </xdr:to>
    <xdr:pic>
      <xdr:nvPicPr>
        <xdr:cNvPr id="229" name="Picture 2">
          <a:extLst>
            <a:ext uri="{FF2B5EF4-FFF2-40B4-BE49-F238E27FC236}">
              <a16:creationId xmlns:a16="http://schemas.microsoft.com/office/drawing/2014/main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36</xdr:row>
      <xdr:rowOff>82825</xdr:rowOff>
    </xdr:from>
    <xdr:to>
      <xdr:col>8</xdr:col>
      <xdr:colOff>646046</xdr:colOff>
      <xdr:row>36</xdr:row>
      <xdr:rowOff>481350</xdr:rowOff>
    </xdr:to>
    <xdr:pic>
      <xdr:nvPicPr>
        <xdr:cNvPr id="230" name="Picture 2">
          <a:extLst>
            <a:ext uri="{FF2B5EF4-FFF2-40B4-BE49-F238E27FC236}">
              <a16:creationId xmlns:a16="http://schemas.microsoft.com/office/drawing/2014/main" id="{00000000-0008-0000-07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54</xdr:row>
      <xdr:rowOff>82825</xdr:rowOff>
    </xdr:from>
    <xdr:to>
      <xdr:col>8</xdr:col>
      <xdr:colOff>646046</xdr:colOff>
      <xdr:row>54</xdr:row>
      <xdr:rowOff>481350</xdr:rowOff>
    </xdr:to>
    <xdr:pic>
      <xdr:nvPicPr>
        <xdr:cNvPr id="231" name="Picture 2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57</xdr:row>
      <xdr:rowOff>82825</xdr:rowOff>
    </xdr:from>
    <xdr:to>
      <xdr:col>8</xdr:col>
      <xdr:colOff>646046</xdr:colOff>
      <xdr:row>57</xdr:row>
      <xdr:rowOff>481350</xdr:rowOff>
    </xdr:to>
    <xdr:pic>
      <xdr:nvPicPr>
        <xdr:cNvPr id="232" name="Picture 2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17</xdr:row>
      <xdr:rowOff>82825</xdr:rowOff>
    </xdr:from>
    <xdr:to>
      <xdr:col>8</xdr:col>
      <xdr:colOff>646046</xdr:colOff>
      <xdr:row>17</xdr:row>
      <xdr:rowOff>481350</xdr:rowOff>
    </xdr:to>
    <xdr:pic>
      <xdr:nvPicPr>
        <xdr:cNvPr id="233" name="Picture 2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67</xdr:row>
      <xdr:rowOff>82825</xdr:rowOff>
    </xdr:from>
    <xdr:to>
      <xdr:col>8</xdr:col>
      <xdr:colOff>646046</xdr:colOff>
      <xdr:row>67</xdr:row>
      <xdr:rowOff>481350</xdr:rowOff>
    </xdr:to>
    <xdr:pic>
      <xdr:nvPicPr>
        <xdr:cNvPr id="234" name="Picture 2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27</xdr:row>
      <xdr:rowOff>82825</xdr:rowOff>
    </xdr:from>
    <xdr:to>
      <xdr:col>8</xdr:col>
      <xdr:colOff>646046</xdr:colOff>
      <xdr:row>27</xdr:row>
      <xdr:rowOff>481350</xdr:rowOff>
    </xdr:to>
    <xdr:pic>
      <xdr:nvPicPr>
        <xdr:cNvPr id="235" name="Picture 2"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21</xdr:row>
      <xdr:rowOff>82825</xdr:rowOff>
    </xdr:from>
    <xdr:to>
      <xdr:col>8</xdr:col>
      <xdr:colOff>646046</xdr:colOff>
      <xdr:row>21</xdr:row>
      <xdr:rowOff>481350</xdr:rowOff>
    </xdr:to>
    <xdr:pic>
      <xdr:nvPicPr>
        <xdr:cNvPr id="236" name="Picture 2"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99394</xdr:colOff>
      <xdr:row>49</xdr:row>
      <xdr:rowOff>82825</xdr:rowOff>
    </xdr:from>
    <xdr:to>
      <xdr:col>8</xdr:col>
      <xdr:colOff>646046</xdr:colOff>
      <xdr:row>49</xdr:row>
      <xdr:rowOff>481350</xdr:rowOff>
    </xdr:to>
    <xdr:pic>
      <xdr:nvPicPr>
        <xdr:cNvPr id="237" name="Picture 2"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18655" y="273325"/>
          <a:ext cx="546652" cy="3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14</xdr:row>
      <xdr:rowOff>66260</xdr:rowOff>
    </xdr:from>
    <xdr:to>
      <xdr:col>8</xdr:col>
      <xdr:colOff>636735</xdr:colOff>
      <xdr:row>14</xdr:row>
      <xdr:rowOff>488674</xdr:rowOff>
    </xdr:to>
    <xdr:pic>
      <xdr:nvPicPr>
        <xdr:cNvPr id="238" name="Picture 3"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256760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5</xdr:row>
      <xdr:rowOff>66260</xdr:rowOff>
    </xdr:from>
    <xdr:to>
      <xdr:col>8</xdr:col>
      <xdr:colOff>636735</xdr:colOff>
      <xdr:row>5</xdr:row>
      <xdr:rowOff>488674</xdr:rowOff>
    </xdr:to>
    <xdr:pic>
      <xdr:nvPicPr>
        <xdr:cNvPr id="239" name="Picture 3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256760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55</xdr:row>
      <xdr:rowOff>66260</xdr:rowOff>
    </xdr:from>
    <xdr:to>
      <xdr:col>8</xdr:col>
      <xdr:colOff>636735</xdr:colOff>
      <xdr:row>55</xdr:row>
      <xdr:rowOff>488674</xdr:rowOff>
    </xdr:to>
    <xdr:pic>
      <xdr:nvPicPr>
        <xdr:cNvPr id="240" name="Picture 3"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256760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12</xdr:row>
      <xdr:rowOff>66260</xdr:rowOff>
    </xdr:from>
    <xdr:to>
      <xdr:col>8</xdr:col>
      <xdr:colOff>636735</xdr:colOff>
      <xdr:row>12</xdr:row>
      <xdr:rowOff>488674</xdr:rowOff>
    </xdr:to>
    <xdr:pic>
      <xdr:nvPicPr>
        <xdr:cNvPr id="241" name="Picture 3"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256760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43</xdr:row>
      <xdr:rowOff>66260</xdr:rowOff>
    </xdr:from>
    <xdr:to>
      <xdr:col>8</xdr:col>
      <xdr:colOff>636735</xdr:colOff>
      <xdr:row>43</xdr:row>
      <xdr:rowOff>488674</xdr:rowOff>
    </xdr:to>
    <xdr:pic>
      <xdr:nvPicPr>
        <xdr:cNvPr id="242" name="Picture 3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256760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45</xdr:row>
      <xdr:rowOff>66260</xdr:rowOff>
    </xdr:from>
    <xdr:to>
      <xdr:col>8</xdr:col>
      <xdr:colOff>636735</xdr:colOff>
      <xdr:row>45</xdr:row>
      <xdr:rowOff>488674</xdr:rowOff>
    </xdr:to>
    <xdr:pic>
      <xdr:nvPicPr>
        <xdr:cNvPr id="243" name="Picture 3">
          <a:extLst>
            <a:ext uri="{FF2B5EF4-FFF2-40B4-BE49-F238E27FC236}">
              <a16:creationId xmlns:a16="http://schemas.microsoft.com/office/drawing/2014/main" id="{00000000-0008-0000-07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256760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26</xdr:row>
      <xdr:rowOff>66260</xdr:rowOff>
    </xdr:from>
    <xdr:to>
      <xdr:col>8</xdr:col>
      <xdr:colOff>636735</xdr:colOff>
      <xdr:row>26</xdr:row>
      <xdr:rowOff>488674</xdr:rowOff>
    </xdr:to>
    <xdr:pic>
      <xdr:nvPicPr>
        <xdr:cNvPr id="244" name="Picture 3">
          <a:extLst>
            <a:ext uri="{FF2B5EF4-FFF2-40B4-BE49-F238E27FC236}">
              <a16:creationId xmlns:a16="http://schemas.microsoft.com/office/drawing/2014/main" id="{00000000-0008-0000-07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256760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59</xdr:row>
      <xdr:rowOff>66260</xdr:rowOff>
    </xdr:from>
    <xdr:to>
      <xdr:col>8</xdr:col>
      <xdr:colOff>636735</xdr:colOff>
      <xdr:row>59</xdr:row>
      <xdr:rowOff>488674</xdr:rowOff>
    </xdr:to>
    <xdr:pic>
      <xdr:nvPicPr>
        <xdr:cNvPr id="245" name="Picture 3">
          <a:extLst>
            <a:ext uri="{FF2B5EF4-FFF2-40B4-BE49-F238E27FC236}">
              <a16:creationId xmlns:a16="http://schemas.microsoft.com/office/drawing/2014/main" id="{00000000-0008-0000-07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256760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8</xdr:row>
      <xdr:rowOff>66260</xdr:rowOff>
    </xdr:from>
    <xdr:to>
      <xdr:col>8</xdr:col>
      <xdr:colOff>636735</xdr:colOff>
      <xdr:row>8</xdr:row>
      <xdr:rowOff>488674</xdr:rowOff>
    </xdr:to>
    <xdr:pic>
      <xdr:nvPicPr>
        <xdr:cNvPr id="246" name="Picture 3">
          <a:extLst>
            <a:ext uri="{FF2B5EF4-FFF2-40B4-BE49-F238E27FC236}">
              <a16:creationId xmlns:a16="http://schemas.microsoft.com/office/drawing/2014/main" id="{00000000-0008-0000-07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256760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31</xdr:row>
      <xdr:rowOff>66260</xdr:rowOff>
    </xdr:from>
    <xdr:to>
      <xdr:col>8</xdr:col>
      <xdr:colOff>636735</xdr:colOff>
      <xdr:row>31</xdr:row>
      <xdr:rowOff>488674</xdr:rowOff>
    </xdr:to>
    <xdr:pic>
      <xdr:nvPicPr>
        <xdr:cNvPr id="247" name="Picture 3">
          <a:extLst>
            <a:ext uri="{FF2B5EF4-FFF2-40B4-BE49-F238E27FC236}">
              <a16:creationId xmlns:a16="http://schemas.microsoft.com/office/drawing/2014/main" id="{00000000-0008-0000-07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256760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46</xdr:row>
      <xdr:rowOff>66261</xdr:rowOff>
    </xdr:from>
    <xdr:to>
      <xdr:col>8</xdr:col>
      <xdr:colOff>645325</xdr:colOff>
      <xdr:row>46</xdr:row>
      <xdr:rowOff>472109</xdr:rowOff>
    </xdr:to>
    <xdr:pic>
      <xdr:nvPicPr>
        <xdr:cNvPr id="248" name="Picture 6">
          <a:extLst>
            <a:ext uri="{FF2B5EF4-FFF2-40B4-BE49-F238E27FC236}">
              <a16:creationId xmlns:a16="http://schemas.microsoft.com/office/drawing/2014/main" id="{00000000-0008-0000-07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47</xdr:row>
      <xdr:rowOff>66261</xdr:rowOff>
    </xdr:from>
    <xdr:to>
      <xdr:col>8</xdr:col>
      <xdr:colOff>645325</xdr:colOff>
      <xdr:row>47</xdr:row>
      <xdr:rowOff>472109</xdr:rowOff>
    </xdr:to>
    <xdr:pic>
      <xdr:nvPicPr>
        <xdr:cNvPr id="249" name="Picture 6"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66</xdr:row>
      <xdr:rowOff>66261</xdr:rowOff>
    </xdr:from>
    <xdr:to>
      <xdr:col>8</xdr:col>
      <xdr:colOff>645325</xdr:colOff>
      <xdr:row>66</xdr:row>
      <xdr:rowOff>472109</xdr:rowOff>
    </xdr:to>
    <xdr:pic>
      <xdr:nvPicPr>
        <xdr:cNvPr id="250" name="Picture 6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56</xdr:row>
      <xdr:rowOff>66261</xdr:rowOff>
    </xdr:from>
    <xdr:to>
      <xdr:col>8</xdr:col>
      <xdr:colOff>645325</xdr:colOff>
      <xdr:row>56</xdr:row>
      <xdr:rowOff>472109</xdr:rowOff>
    </xdr:to>
    <xdr:pic>
      <xdr:nvPicPr>
        <xdr:cNvPr id="251" name="Picture 6"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65</xdr:row>
      <xdr:rowOff>66261</xdr:rowOff>
    </xdr:from>
    <xdr:to>
      <xdr:col>8</xdr:col>
      <xdr:colOff>645325</xdr:colOff>
      <xdr:row>65</xdr:row>
      <xdr:rowOff>472109</xdr:rowOff>
    </xdr:to>
    <xdr:pic>
      <xdr:nvPicPr>
        <xdr:cNvPr id="252" name="Picture 6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29</xdr:row>
      <xdr:rowOff>66261</xdr:rowOff>
    </xdr:from>
    <xdr:to>
      <xdr:col>8</xdr:col>
      <xdr:colOff>645325</xdr:colOff>
      <xdr:row>29</xdr:row>
      <xdr:rowOff>472109</xdr:rowOff>
    </xdr:to>
    <xdr:pic>
      <xdr:nvPicPr>
        <xdr:cNvPr id="253" name="Picture 6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6</xdr:row>
      <xdr:rowOff>66261</xdr:rowOff>
    </xdr:from>
    <xdr:to>
      <xdr:col>8</xdr:col>
      <xdr:colOff>645325</xdr:colOff>
      <xdr:row>6</xdr:row>
      <xdr:rowOff>472109</xdr:rowOff>
    </xdr:to>
    <xdr:pic>
      <xdr:nvPicPr>
        <xdr:cNvPr id="254" name="Picture 6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13</xdr:row>
      <xdr:rowOff>66261</xdr:rowOff>
    </xdr:from>
    <xdr:to>
      <xdr:col>8</xdr:col>
      <xdr:colOff>645325</xdr:colOff>
      <xdr:row>13</xdr:row>
      <xdr:rowOff>472109</xdr:rowOff>
    </xdr:to>
    <xdr:pic>
      <xdr:nvPicPr>
        <xdr:cNvPr id="255" name="Picture 6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60</xdr:row>
      <xdr:rowOff>66261</xdr:rowOff>
    </xdr:from>
    <xdr:to>
      <xdr:col>8</xdr:col>
      <xdr:colOff>645325</xdr:colOff>
      <xdr:row>60</xdr:row>
      <xdr:rowOff>472109</xdr:rowOff>
    </xdr:to>
    <xdr:pic>
      <xdr:nvPicPr>
        <xdr:cNvPr id="256" name="Picture 6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19</xdr:row>
      <xdr:rowOff>66261</xdr:rowOff>
    </xdr:from>
    <xdr:to>
      <xdr:col>8</xdr:col>
      <xdr:colOff>645325</xdr:colOff>
      <xdr:row>19</xdr:row>
      <xdr:rowOff>472109</xdr:rowOff>
    </xdr:to>
    <xdr:pic>
      <xdr:nvPicPr>
        <xdr:cNvPr id="257" name="Picture 6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33</xdr:row>
      <xdr:rowOff>66261</xdr:rowOff>
    </xdr:from>
    <xdr:to>
      <xdr:col>8</xdr:col>
      <xdr:colOff>645325</xdr:colOff>
      <xdr:row>33</xdr:row>
      <xdr:rowOff>472109</xdr:rowOff>
    </xdr:to>
    <xdr:pic>
      <xdr:nvPicPr>
        <xdr:cNvPr id="258" name="Picture 6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34</xdr:row>
      <xdr:rowOff>66261</xdr:rowOff>
    </xdr:from>
    <xdr:to>
      <xdr:col>8</xdr:col>
      <xdr:colOff>645325</xdr:colOff>
      <xdr:row>34</xdr:row>
      <xdr:rowOff>472109</xdr:rowOff>
    </xdr:to>
    <xdr:pic>
      <xdr:nvPicPr>
        <xdr:cNvPr id="259" name="Picture 6">
          <a:extLst>
            <a:ext uri="{FF2B5EF4-FFF2-40B4-BE49-F238E27FC236}">
              <a16:creationId xmlns:a16="http://schemas.microsoft.com/office/drawing/2014/main" id="{00000000-0008-0000-07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25</xdr:row>
      <xdr:rowOff>66261</xdr:rowOff>
    </xdr:from>
    <xdr:to>
      <xdr:col>8</xdr:col>
      <xdr:colOff>645325</xdr:colOff>
      <xdr:row>25</xdr:row>
      <xdr:rowOff>472109</xdr:rowOff>
    </xdr:to>
    <xdr:pic>
      <xdr:nvPicPr>
        <xdr:cNvPr id="260" name="Picture 6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30</xdr:row>
      <xdr:rowOff>66261</xdr:rowOff>
    </xdr:from>
    <xdr:to>
      <xdr:col>8</xdr:col>
      <xdr:colOff>645325</xdr:colOff>
      <xdr:row>30</xdr:row>
      <xdr:rowOff>472109</xdr:rowOff>
    </xdr:to>
    <xdr:pic>
      <xdr:nvPicPr>
        <xdr:cNvPr id="261" name="Picture 6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115956</xdr:colOff>
      <xdr:row>39</xdr:row>
      <xdr:rowOff>66261</xdr:rowOff>
    </xdr:from>
    <xdr:to>
      <xdr:col>8</xdr:col>
      <xdr:colOff>645325</xdr:colOff>
      <xdr:row>39</xdr:row>
      <xdr:rowOff>472109</xdr:rowOff>
    </xdr:to>
    <xdr:pic>
      <xdr:nvPicPr>
        <xdr:cNvPr id="262" name="Picture 6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35217" y="256761"/>
          <a:ext cx="529369" cy="405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115958</xdr:colOff>
      <xdr:row>10</xdr:row>
      <xdr:rowOff>82825</xdr:rowOff>
    </xdr:from>
    <xdr:to>
      <xdr:col>8</xdr:col>
      <xdr:colOff>654327</xdr:colOff>
      <xdr:row>10</xdr:row>
      <xdr:rowOff>505236</xdr:rowOff>
    </xdr:to>
    <xdr:pic>
      <xdr:nvPicPr>
        <xdr:cNvPr id="263" name="Picture 5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35219" y="273325"/>
          <a:ext cx="538369" cy="422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115958</xdr:colOff>
      <xdr:row>37</xdr:row>
      <xdr:rowOff>82825</xdr:rowOff>
    </xdr:from>
    <xdr:to>
      <xdr:col>8</xdr:col>
      <xdr:colOff>654327</xdr:colOff>
      <xdr:row>37</xdr:row>
      <xdr:rowOff>505236</xdr:rowOff>
    </xdr:to>
    <xdr:pic>
      <xdr:nvPicPr>
        <xdr:cNvPr id="264" name="Picture 5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35219" y="273325"/>
          <a:ext cx="538369" cy="422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115958</xdr:colOff>
      <xdr:row>11</xdr:row>
      <xdr:rowOff>82825</xdr:rowOff>
    </xdr:from>
    <xdr:to>
      <xdr:col>8</xdr:col>
      <xdr:colOff>654327</xdr:colOff>
      <xdr:row>11</xdr:row>
      <xdr:rowOff>505236</xdr:rowOff>
    </xdr:to>
    <xdr:pic>
      <xdr:nvPicPr>
        <xdr:cNvPr id="265" name="Picture 5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35219" y="273325"/>
          <a:ext cx="538369" cy="422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115958</xdr:colOff>
      <xdr:row>38</xdr:row>
      <xdr:rowOff>82825</xdr:rowOff>
    </xdr:from>
    <xdr:to>
      <xdr:col>8</xdr:col>
      <xdr:colOff>654327</xdr:colOff>
      <xdr:row>38</xdr:row>
      <xdr:rowOff>505236</xdr:rowOff>
    </xdr:to>
    <xdr:pic>
      <xdr:nvPicPr>
        <xdr:cNvPr id="266" name="Picture 5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35219" y="273325"/>
          <a:ext cx="538369" cy="422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115958</xdr:colOff>
      <xdr:row>58</xdr:row>
      <xdr:rowOff>82825</xdr:rowOff>
    </xdr:from>
    <xdr:to>
      <xdr:col>8</xdr:col>
      <xdr:colOff>654327</xdr:colOff>
      <xdr:row>58</xdr:row>
      <xdr:rowOff>505236</xdr:rowOff>
    </xdr:to>
    <xdr:pic>
      <xdr:nvPicPr>
        <xdr:cNvPr id="267" name="Picture 5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35219" y="273325"/>
          <a:ext cx="538369" cy="422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115958</xdr:colOff>
      <xdr:row>42</xdr:row>
      <xdr:rowOff>82825</xdr:rowOff>
    </xdr:from>
    <xdr:to>
      <xdr:col>8</xdr:col>
      <xdr:colOff>654327</xdr:colOff>
      <xdr:row>42</xdr:row>
      <xdr:rowOff>505236</xdr:rowOff>
    </xdr:to>
    <xdr:pic>
      <xdr:nvPicPr>
        <xdr:cNvPr id="268" name="Picture 5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35219" y="273325"/>
          <a:ext cx="538369" cy="422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115958</xdr:colOff>
      <xdr:row>52</xdr:row>
      <xdr:rowOff>82825</xdr:rowOff>
    </xdr:from>
    <xdr:to>
      <xdr:col>8</xdr:col>
      <xdr:colOff>654327</xdr:colOff>
      <xdr:row>52</xdr:row>
      <xdr:rowOff>505236</xdr:rowOff>
    </xdr:to>
    <xdr:pic>
      <xdr:nvPicPr>
        <xdr:cNvPr id="269" name="Picture 5"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35219" y="273325"/>
          <a:ext cx="538369" cy="422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115958</xdr:colOff>
      <xdr:row>18</xdr:row>
      <xdr:rowOff>82825</xdr:rowOff>
    </xdr:from>
    <xdr:to>
      <xdr:col>8</xdr:col>
      <xdr:colOff>654327</xdr:colOff>
      <xdr:row>18</xdr:row>
      <xdr:rowOff>505236</xdr:rowOff>
    </xdr:to>
    <xdr:pic>
      <xdr:nvPicPr>
        <xdr:cNvPr id="270" name="Picture 5">
          <a:extLst>
            <a:ext uri="{FF2B5EF4-FFF2-40B4-BE49-F238E27FC236}">
              <a16:creationId xmlns:a16="http://schemas.microsoft.com/office/drawing/2014/main" id="{00000000-0008-0000-07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35219" y="273325"/>
          <a:ext cx="538369" cy="422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115958</xdr:colOff>
      <xdr:row>35</xdr:row>
      <xdr:rowOff>82825</xdr:rowOff>
    </xdr:from>
    <xdr:to>
      <xdr:col>8</xdr:col>
      <xdr:colOff>654327</xdr:colOff>
      <xdr:row>35</xdr:row>
      <xdr:rowOff>505236</xdr:rowOff>
    </xdr:to>
    <xdr:pic>
      <xdr:nvPicPr>
        <xdr:cNvPr id="271" name="Picture 5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35219" y="273325"/>
          <a:ext cx="538369" cy="422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53</xdr:row>
      <xdr:rowOff>82827</xdr:rowOff>
    </xdr:from>
    <xdr:to>
      <xdr:col>12</xdr:col>
      <xdr:colOff>563218</xdr:colOff>
      <xdr:row>53</xdr:row>
      <xdr:rowOff>542120</xdr:rowOff>
    </xdr:to>
    <xdr:pic>
      <xdr:nvPicPr>
        <xdr:cNvPr id="273" name="Picture 10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4488345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53</xdr:row>
      <xdr:rowOff>82827</xdr:rowOff>
    </xdr:from>
    <xdr:to>
      <xdr:col>12</xdr:col>
      <xdr:colOff>563218</xdr:colOff>
      <xdr:row>53</xdr:row>
      <xdr:rowOff>542120</xdr:rowOff>
    </xdr:to>
    <xdr:pic>
      <xdr:nvPicPr>
        <xdr:cNvPr id="275" name="Picture 10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158943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24847</xdr:colOff>
      <xdr:row>53</xdr:row>
      <xdr:rowOff>41413</xdr:rowOff>
    </xdr:from>
    <xdr:to>
      <xdr:col>0</xdr:col>
      <xdr:colOff>894521</xdr:colOff>
      <xdr:row>53</xdr:row>
      <xdr:rowOff>911087</xdr:rowOff>
    </xdr:to>
    <xdr:pic>
      <xdr:nvPicPr>
        <xdr:cNvPr id="276" name="Image 275" descr="girl5.PNG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4847" y="51393587"/>
          <a:ext cx="869674" cy="869674"/>
        </a:xfrm>
        <a:prstGeom prst="rect">
          <a:avLst/>
        </a:prstGeom>
      </xdr:spPr>
    </xdr:pic>
    <xdr:clientData/>
  </xdr:twoCellAnchor>
  <xdr:twoCellAnchor>
    <xdr:from>
      <xdr:col>8</xdr:col>
      <xdr:colOff>115958</xdr:colOff>
      <xdr:row>53</xdr:row>
      <xdr:rowOff>82825</xdr:rowOff>
    </xdr:from>
    <xdr:to>
      <xdr:col>8</xdr:col>
      <xdr:colOff>654327</xdr:colOff>
      <xdr:row>53</xdr:row>
      <xdr:rowOff>505236</xdr:rowOff>
    </xdr:to>
    <xdr:pic>
      <xdr:nvPicPr>
        <xdr:cNvPr id="277" name="Picture 5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35219" y="50499064"/>
          <a:ext cx="538369" cy="422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62</xdr:row>
      <xdr:rowOff>82827</xdr:rowOff>
    </xdr:from>
    <xdr:to>
      <xdr:col>12</xdr:col>
      <xdr:colOff>563218</xdr:colOff>
      <xdr:row>62</xdr:row>
      <xdr:rowOff>542120</xdr:rowOff>
    </xdr:to>
    <xdr:pic>
      <xdr:nvPicPr>
        <xdr:cNvPr id="279" name="Picture 10">
          <a:extLst>
            <a:ext uri="{FF2B5EF4-FFF2-40B4-BE49-F238E27FC236}">
              <a16:creationId xmlns:a16="http://schemas.microsoft.com/office/drawing/2014/main" id="{00000000-0008-0000-07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51625501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62</xdr:row>
      <xdr:rowOff>82827</xdr:rowOff>
    </xdr:from>
    <xdr:to>
      <xdr:col>12</xdr:col>
      <xdr:colOff>563218</xdr:colOff>
      <xdr:row>62</xdr:row>
      <xdr:rowOff>542120</xdr:rowOff>
    </xdr:to>
    <xdr:pic>
      <xdr:nvPicPr>
        <xdr:cNvPr id="281" name="Picture 10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18693849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49696</xdr:colOff>
      <xdr:row>62</xdr:row>
      <xdr:rowOff>49696</xdr:rowOff>
    </xdr:from>
    <xdr:to>
      <xdr:col>0</xdr:col>
      <xdr:colOff>902806</xdr:colOff>
      <xdr:row>62</xdr:row>
      <xdr:rowOff>902806</xdr:rowOff>
    </xdr:to>
    <xdr:pic>
      <xdr:nvPicPr>
        <xdr:cNvPr id="282" name="Image 281" descr="girl6.PNG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9696" y="52528305"/>
          <a:ext cx="853110" cy="853110"/>
        </a:xfrm>
        <a:prstGeom prst="rect">
          <a:avLst/>
        </a:prstGeom>
      </xdr:spPr>
    </xdr:pic>
    <xdr:clientData/>
  </xdr:twoCellAnchor>
  <xdr:twoCellAnchor>
    <xdr:from>
      <xdr:col>8</xdr:col>
      <xdr:colOff>99392</xdr:colOff>
      <xdr:row>62</xdr:row>
      <xdr:rowOff>57978</xdr:rowOff>
    </xdr:from>
    <xdr:to>
      <xdr:col>8</xdr:col>
      <xdr:colOff>656153</xdr:colOff>
      <xdr:row>62</xdr:row>
      <xdr:rowOff>505239</xdr:rowOff>
    </xdr:to>
    <xdr:pic>
      <xdr:nvPicPr>
        <xdr:cNvPr id="43" name="Picture 1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118653" y="52346087"/>
          <a:ext cx="556761" cy="447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24</xdr:row>
      <xdr:rowOff>82827</xdr:rowOff>
    </xdr:from>
    <xdr:to>
      <xdr:col>12</xdr:col>
      <xdr:colOff>563218</xdr:colOff>
      <xdr:row>24</xdr:row>
      <xdr:rowOff>542120</xdr:rowOff>
    </xdr:to>
    <xdr:pic>
      <xdr:nvPicPr>
        <xdr:cNvPr id="283" name="Picture 10"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52370936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24</xdr:row>
      <xdr:rowOff>82827</xdr:rowOff>
    </xdr:from>
    <xdr:to>
      <xdr:col>12</xdr:col>
      <xdr:colOff>563218</xdr:colOff>
      <xdr:row>24</xdr:row>
      <xdr:rowOff>542120</xdr:rowOff>
    </xdr:to>
    <xdr:pic>
      <xdr:nvPicPr>
        <xdr:cNvPr id="284" name="Picture 10">
          <a:extLst>
            <a:ext uri="{FF2B5EF4-FFF2-40B4-BE49-F238E27FC236}">
              <a16:creationId xmlns:a16="http://schemas.microsoft.com/office/drawing/2014/main" id="{00000000-0008-0000-07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52370936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99392</xdr:colOff>
      <xdr:row>24</xdr:row>
      <xdr:rowOff>57978</xdr:rowOff>
    </xdr:from>
    <xdr:to>
      <xdr:col>8</xdr:col>
      <xdr:colOff>656153</xdr:colOff>
      <xdr:row>24</xdr:row>
      <xdr:rowOff>505239</xdr:rowOff>
    </xdr:to>
    <xdr:pic>
      <xdr:nvPicPr>
        <xdr:cNvPr id="286" name="Picture 1">
          <a:extLst>
            <a:ext uri="{FF2B5EF4-FFF2-40B4-BE49-F238E27FC236}">
              <a16:creationId xmlns:a16="http://schemas.microsoft.com/office/drawing/2014/main" id="{00000000-0008-0000-07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118653" y="52346087"/>
          <a:ext cx="556761" cy="447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59266</xdr:colOff>
      <xdr:row>24</xdr:row>
      <xdr:rowOff>41414</xdr:rowOff>
    </xdr:from>
    <xdr:to>
      <xdr:col>0</xdr:col>
      <xdr:colOff>896088</xdr:colOff>
      <xdr:row>24</xdr:row>
      <xdr:rowOff>912095</xdr:rowOff>
    </xdr:to>
    <xdr:pic>
      <xdr:nvPicPr>
        <xdr:cNvPr id="287" name="Image 286" descr="boy5.PNG">
          <a:extLst>
            <a:ext uri="{FF2B5EF4-FFF2-40B4-BE49-F238E27FC236}">
              <a16:creationId xmlns:a16="http://schemas.microsoft.com/office/drawing/2014/main" id="{00000000-0008-0000-07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9266" y="53265457"/>
          <a:ext cx="836822" cy="870681"/>
        </a:xfrm>
        <a:prstGeom prst="rect">
          <a:avLst/>
        </a:prstGeom>
      </xdr:spPr>
    </xdr:pic>
    <xdr:clientData/>
  </xdr:twoCellAnchor>
  <xdr:twoCellAnchor>
    <xdr:from>
      <xdr:col>12</xdr:col>
      <xdr:colOff>91110</xdr:colOff>
      <xdr:row>22</xdr:row>
      <xdr:rowOff>82827</xdr:rowOff>
    </xdr:from>
    <xdr:to>
      <xdr:col>12</xdr:col>
      <xdr:colOff>563218</xdr:colOff>
      <xdr:row>22</xdr:row>
      <xdr:rowOff>542120</xdr:rowOff>
    </xdr:to>
    <xdr:pic>
      <xdr:nvPicPr>
        <xdr:cNvPr id="288" name="Picture 10">
          <a:extLst>
            <a:ext uri="{FF2B5EF4-FFF2-40B4-BE49-F238E27FC236}">
              <a16:creationId xmlns:a16="http://schemas.microsoft.com/office/drawing/2014/main" id="{00000000-0008-0000-07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53306870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22</xdr:row>
      <xdr:rowOff>82827</xdr:rowOff>
    </xdr:from>
    <xdr:to>
      <xdr:col>12</xdr:col>
      <xdr:colOff>563218</xdr:colOff>
      <xdr:row>22</xdr:row>
      <xdr:rowOff>542120</xdr:rowOff>
    </xdr:to>
    <xdr:pic>
      <xdr:nvPicPr>
        <xdr:cNvPr id="289" name="Picture 10">
          <a:extLst>
            <a:ext uri="{FF2B5EF4-FFF2-40B4-BE49-F238E27FC236}">
              <a16:creationId xmlns:a16="http://schemas.microsoft.com/office/drawing/2014/main" id="{00000000-0008-0000-07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53306870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99392</xdr:colOff>
      <xdr:row>22</xdr:row>
      <xdr:rowOff>57978</xdr:rowOff>
    </xdr:from>
    <xdr:to>
      <xdr:col>8</xdr:col>
      <xdr:colOff>656153</xdr:colOff>
      <xdr:row>22</xdr:row>
      <xdr:rowOff>505239</xdr:rowOff>
    </xdr:to>
    <xdr:pic>
      <xdr:nvPicPr>
        <xdr:cNvPr id="290" name="Picture 1">
          <a:extLst>
            <a:ext uri="{FF2B5EF4-FFF2-40B4-BE49-F238E27FC236}">
              <a16:creationId xmlns:a16="http://schemas.microsoft.com/office/drawing/2014/main" id="{00000000-0008-0000-07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118653" y="53282021"/>
          <a:ext cx="556761" cy="447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24</xdr:row>
      <xdr:rowOff>82827</xdr:rowOff>
    </xdr:from>
    <xdr:to>
      <xdr:col>12</xdr:col>
      <xdr:colOff>563218</xdr:colOff>
      <xdr:row>24</xdr:row>
      <xdr:rowOff>542120</xdr:rowOff>
    </xdr:to>
    <xdr:pic>
      <xdr:nvPicPr>
        <xdr:cNvPr id="292" name="Picture 10">
          <a:extLst>
            <a:ext uri="{FF2B5EF4-FFF2-40B4-BE49-F238E27FC236}">
              <a16:creationId xmlns:a16="http://schemas.microsoft.com/office/drawing/2014/main" id="{00000000-0008-0000-07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32716305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22</xdr:row>
      <xdr:rowOff>82827</xdr:rowOff>
    </xdr:from>
    <xdr:to>
      <xdr:col>12</xdr:col>
      <xdr:colOff>563218</xdr:colOff>
      <xdr:row>22</xdr:row>
      <xdr:rowOff>542120</xdr:rowOff>
    </xdr:to>
    <xdr:pic>
      <xdr:nvPicPr>
        <xdr:cNvPr id="293" name="Picture 10">
          <a:extLst>
            <a:ext uri="{FF2B5EF4-FFF2-40B4-BE49-F238E27FC236}">
              <a16:creationId xmlns:a16="http://schemas.microsoft.com/office/drawing/2014/main" id="{00000000-0008-0000-07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51435001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33131</xdr:colOff>
      <xdr:row>22</xdr:row>
      <xdr:rowOff>24848</xdr:rowOff>
    </xdr:from>
    <xdr:to>
      <xdr:col>0</xdr:col>
      <xdr:colOff>886239</xdr:colOff>
      <xdr:row>22</xdr:row>
      <xdr:rowOff>853109</xdr:rowOff>
    </xdr:to>
    <xdr:pic>
      <xdr:nvPicPr>
        <xdr:cNvPr id="294" name="Image 293" descr="boy6.PNG">
          <a:extLst>
            <a:ext uri="{FF2B5EF4-FFF2-40B4-BE49-F238E27FC236}">
              <a16:creationId xmlns:a16="http://schemas.microsoft.com/office/drawing/2014/main" id="{00000000-0008-0000-07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3131" y="1921565"/>
          <a:ext cx="853108" cy="828261"/>
        </a:xfrm>
        <a:prstGeom prst="rect">
          <a:avLst/>
        </a:prstGeom>
      </xdr:spPr>
    </xdr:pic>
    <xdr:clientData/>
  </xdr:twoCellAnchor>
  <xdr:twoCellAnchor>
    <xdr:from>
      <xdr:col>12</xdr:col>
      <xdr:colOff>91110</xdr:colOff>
      <xdr:row>63</xdr:row>
      <xdr:rowOff>82827</xdr:rowOff>
    </xdr:from>
    <xdr:to>
      <xdr:col>12</xdr:col>
      <xdr:colOff>563218</xdr:colOff>
      <xdr:row>63</xdr:row>
      <xdr:rowOff>542120</xdr:rowOff>
    </xdr:to>
    <xdr:pic>
      <xdr:nvPicPr>
        <xdr:cNvPr id="295" name="Picture 10">
          <a:extLst>
            <a:ext uri="{FF2B5EF4-FFF2-40B4-BE49-F238E27FC236}">
              <a16:creationId xmlns:a16="http://schemas.microsoft.com/office/drawing/2014/main" id="{00000000-0008-0000-07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54242805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63</xdr:row>
      <xdr:rowOff>82827</xdr:rowOff>
    </xdr:from>
    <xdr:to>
      <xdr:col>12</xdr:col>
      <xdr:colOff>563218</xdr:colOff>
      <xdr:row>63</xdr:row>
      <xdr:rowOff>542120</xdr:rowOff>
    </xdr:to>
    <xdr:pic>
      <xdr:nvPicPr>
        <xdr:cNvPr id="296" name="Picture 10">
          <a:extLst>
            <a:ext uri="{FF2B5EF4-FFF2-40B4-BE49-F238E27FC236}">
              <a16:creationId xmlns:a16="http://schemas.microsoft.com/office/drawing/2014/main" id="{00000000-0008-0000-07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54242805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99392</xdr:colOff>
      <xdr:row>63</xdr:row>
      <xdr:rowOff>57978</xdr:rowOff>
    </xdr:from>
    <xdr:to>
      <xdr:col>8</xdr:col>
      <xdr:colOff>656153</xdr:colOff>
      <xdr:row>63</xdr:row>
      <xdr:rowOff>505239</xdr:rowOff>
    </xdr:to>
    <xdr:pic>
      <xdr:nvPicPr>
        <xdr:cNvPr id="297" name="Picture 1">
          <a:extLst>
            <a:ext uri="{FF2B5EF4-FFF2-40B4-BE49-F238E27FC236}">
              <a16:creationId xmlns:a16="http://schemas.microsoft.com/office/drawing/2014/main" id="{00000000-0008-0000-07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118653" y="54217956"/>
          <a:ext cx="556761" cy="447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63</xdr:row>
      <xdr:rowOff>82827</xdr:rowOff>
    </xdr:from>
    <xdr:to>
      <xdr:col>12</xdr:col>
      <xdr:colOff>563218</xdr:colOff>
      <xdr:row>63</xdr:row>
      <xdr:rowOff>542120</xdr:rowOff>
    </xdr:to>
    <xdr:pic>
      <xdr:nvPicPr>
        <xdr:cNvPr id="298" name="Picture 10">
          <a:extLst>
            <a:ext uri="{FF2B5EF4-FFF2-40B4-BE49-F238E27FC236}">
              <a16:creationId xmlns:a16="http://schemas.microsoft.com/office/drawing/2014/main" id="{00000000-0008-0000-07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54242805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33130</xdr:colOff>
      <xdr:row>63</xdr:row>
      <xdr:rowOff>41413</xdr:rowOff>
    </xdr:from>
    <xdr:to>
      <xdr:col>0</xdr:col>
      <xdr:colOff>882624</xdr:colOff>
      <xdr:row>63</xdr:row>
      <xdr:rowOff>886240</xdr:rowOff>
    </xdr:to>
    <xdr:pic>
      <xdr:nvPicPr>
        <xdr:cNvPr id="300" name="Image 299" descr="girl7.PNG">
          <a:extLst>
            <a:ext uri="{FF2B5EF4-FFF2-40B4-BE49-F238E27FC236}">
              <a16:creationId xmlns:a16="http://schemas.microsoft.com/office/drawing/2014/main" id="{00000000-0008-0000-07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33130" y="55137326"/>
          <a:ext cx="849494" cy="844827"/>
        </a:xfrm>
        <a:prstGeom prst="rect">
          <a:avLst/>
        </a:prstGeom>
      </xdr:spPr>
    </xdr:pic>
    <xdr:clientData/>
  </xdr:twoCellAnchor>
  <xdr:twoCellAnchor>
    <xdr:from>
      <xdr:col>12</xdr:col>
      <xdr:colOff>91110</xdr:colOff>
      <xdr:row>63</xdr:row>
      <xdr:rowOff>82827</xdr:rowOff>
    </xdr:from>
    <xdr:to>
      <xdr:col>12</xdr:col>
      <xdr:colOff>563218</xdr:colOff>
      <xdr:row>63</xdr:row>
      <xdr:rowOff>542120</xdr:rowOff>
    </xdr:to>
    <xdr:pic>
      <xdr:nvPicPr>
        <xdr:cNvPr id="301" name="Picture 10">
          <a:extLst>
            <a:ext uri="{FF2B5EF4-FFF2-40B4-BE49-F238E27FC236}">
              <a16:creationId xmlns:a16="http://schemas.microsoft.com/office/drawing/2014/main" id="{00000000-0008-0000-07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4862719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7</xdr:row>
      <xdr:rowOff>82827</xdr:rowOff>
    </xdr:from>
    <xdr:to>
      <xdr:col>12</xdr:col>
      <xdr:colOff>563218</xdr:colOff>
      <xdr:row>7</xdr:row>
      <xdr:rowOff>542120</xdr:rowOff>
    </xdr:to>
    <xdr:pic>
      <xdr:nvPicPr>
        <xdr:cNvPr id="303" name="Picture 10">
          <a:extLst>
            <a:ext uri="{FF2B5EF4-FFF2-40B4-BE49-F238E27FC236}">
              <a16:creationId xmlns:a16="http://schemas.microsoft.com/office/drawing/2014/main" id="{00000000-0008-0000-07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70306" y="6559827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99391</xdr:colOff>
      <xdr:row>7</xdr:row>
      <xdr:rowOff>66260</xdr:rowOff>
    </xdr:from>
    <xdr:to>
      <xdr:col>8</xdr:col>
      <xdr:colOff>636735</xdr:colOff>
      <xdr:row>7</xdr:row>
      <xdr:rowOff>488674</xdr:rowOff>
    </xdr:to>
    <xdr:pic>
      <xdr:nvPicPr>
        <xdr:cNvPr id="305" name="Picture 3">
          <a:extLst>
            <a:ext uri="{FF2B5EF4-FFF2-40B4-BE49-F238E27FC236}">
              <a16:creationId xmlns:a16="http://schemas.microsoft.com/office/drawing/2014/main" id="{00000000-0008-0000-07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18652" y="53290303"/>
          <a:ext cx="537344" cy="42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33131</xdr:colOff>
      <xdr:row>7</xdr:row>
      <xdr:rowOff>41413</xdr:rowOff>
    </xdr:from>
    <xdr:to>
      <xdr:col>0</xdr:col>
      <xdr:colOff>886241</xdr:colOff>
      <xdr:row>7</xdr:row>
      <xdr:rowOff>899236</xdr:rowOff>
    </xdr:to>
    <xdr:pic>
      <xdr:nvPicPr>
        <xdr:cNvPr id="306" name="Image 305" descr="boy7.PNG">
          <a:extLst>
            <a:ext uri="{FF2B5EF4-FFF2-40B4-BE49-F238E27FC236}">
              <a16:creationId xmlns:a16="http://schemas.microsoft.com/office/drawing/2014/main" id="{00000000-0008-0000-07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3131" y="56073261"/>
          <a:ext cx="853110" cy="857823"/>
        </a:xfrm>
        <a:prstGeom prst="rect">
          <a:avLst/>
        </a:prstGeom>
      </xdr:spPr>
    </xdr:pic>
    <xdr:clientData/>
  </xdr:twoCellAnchor>
  <xdr:twoCellAnchor>
    <xdr:from>
      <xdr:col>12</xdr:col>
      <xdr:colOff>91110</xdr:colOff>
      <xdr:row>61</xdr:row>
      <xdr:rowOff>82827</xdr:rowOff>
    </xdr:from>
    <xdr:to>
      <xdr:col>12</xdr:col>
      <xdr:colOff>563218</xdr:colOff>
      <xdr:row>61</xdr:row>
      <xdr:rowOff>542120</xdr:rowOff>
    </xdr:to>
    <xdr:pic>
      <xdr:nvPicPr>
        <xdr:cNvPr id="207" name="Picture 10"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2372139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61</xdr:row>
      <xdr:rowOff>82827</xdr:rowOff>
    </xdr:from>
    <xdr:to>
      <xdr:col>12</xdr:col>
      <xdr:colOff>563218</xdr:colOff>
      <xdr:row>61</xdr:row>
      <xdr:rowOff>542120</xdr:rowOff>
    </xdr:to>
    <xdr:pic>
      <xdr:nvPicPr>
        <xdr:cNvPr id="209" name="Picture 10"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2372139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99392</xdr:colOff>
      <xdr:row>61</xdr:row>
      <xdr:rowOff>57978</xdr:rowOff>
    </xdr:from>
    <xdr:to>
      <xdr:col>8</xdr:col>
      <xdr:colOff>656153</xdr:colOff>
      <xdr:row>61</xdr:row>
      <xdr:rowOff>505239</xdr:rowOff>
    </xdr:to>
    <xdr:pic>
      <xdr:nvPicPr>
        <xdr:cNvPr id="210" name="Picture 1"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010979" y="23696543"/>
          <a:ext cx="556761" cy="447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61</xdr:row>
      <xdr:rowOff>82827</xdr:rowOff>
    </xdr:from>
    <xdr:to>
      <xdr:col>12</xdr:col>
      <xdr:colOff>563218</xdr:colOff>
      <xdr:row>61</xdr:row>
      <xdr:rowOff>542120</xdr:rowOff>
    </xdr:to>
    <xdr:pic>
      <xdr:nvPicPr>
        <xdr:cNvPr id="215" name="Picture 10"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2372139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65969</xdr:colOff>
      <xdr:row>61</xdr:row>
      <xdr:rowOff>57980</xdr:rowOff>
    </xdr:from>
    <xdr:to>
      <xdr:col>0</xdr:col>
      <xdr:colOff>877957</xdr:colOff>
      <xdr:row>61</xdr:row>
      <xdr:rowOff>882560</xdr:rowOff>
    </xdr:to>
    <xdr:pic>
      <xdr:nvPicPr>
        <xdr:cNvPr id="217" name="Image 216" descr="boy8.PNG"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5969" y="30819589"/>
          <a:ext cx="811988" cy="824580"/>
        </a:xfrm>
        <a:prstGeom prst="rect">
          <a:avLst/>
        </a:prstGeom>
      </xdr:spPr>
    </xdr:pic>
    <xdr:clientData/>
  </xdr:twoCellAnchor>
  <xdr:twoCellAnchor>
    <xdr:from>
      <xdr:col>12</xdr:col>
      <xdr:colOff>91110</xdr:colOff>
      <xdr:row>32</xdr:row>
      <xdr:rowOff>82827</xdr:rowOff>
    </xdr:from>
    <xdr:to>
      <xdr:col>12</xdr:col>
      <xdr:colOff>563218</xdr:colOff>
      <xdr:row>32</xdr:row>
      <xdr:rowOff>542120</xdr:rowOff>
    </xdr:to>
    <xdr:pic>
      <xdr:nvPicPr>
        <xdr:cNvPr id="222" name="Picture 10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4581939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32</xdr:row>
      <xdr:rowOff>82827</xdr:rowOff>
    </xdr:from>
    <xdr:to>
      <xdr:col>12</xdr:col>
      <xdr:colOff>563218</xdr:colOff>
      <xdr:row>32</xdr:row>
      <xdr:rowOff>542120</xdr:rowOff>
    </xdr:to>
    <xdr:pic>
      <xdr:nvPicPr>
        <xdr:cNvPr id="223" name="Picture 10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4581939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99392</xdr:colOff>
      <xdr:row>32</xdr:row>
      <xdr:rowOff>57978</xdr:rowOff>
    </xdr:from>
    <xdr:to>
      <xdr:col>8</xdr:col>
      <xdr:colOff>656153</xdr:colOff>
      <xdr:row>32</xdr:row>
      <xdr:rowOff>505239</xdr:rowOff>
    </xdr:to>
    <xdr:pic>
      <xdr:nvPicPr>
        <xdr:cNvPr id="226" name="Picture 1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010979" y="45794543"/>
          <a:ext cx="556761" cy="447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32</xdr:row>
      <xdr:rowOff>82827</xdr:rowOff>
    </xdr:from>
    <xdr:to>
      <xdr:col>12</xdr:col>
      <xdr:colOff>563218</xdr:colOff>
      <xdr:row>32</xdr:row>
      <xdr:rowOff>542120</xdr:rowOff>
    </xdr:to>
    <xdr:pic>
      <xdr:nvPicPr>
        <xdr:cNvPr id="272" name="Picture 10"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4581939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32</xdr:row>
      <xdr:rowOff>82827</xdr:rowOff>
    </xdr:from>
    <xdr:to>
      <xdr:col>12</xdr:col>
      <xdr:colOff>563218</xdr:colOff>
      <xdr:row>32</xdr:row>
      <xdr:rowOff>542120</xdr:rowOff>
    </xdr:to>
    <xdr:pic>
      <xdr:nvPicPr>
        <xdr:cNvPr id="278" name="Picture 10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45819392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49697</xdr:colOff>
      <xdr:row>32</xdr:row>
      <xdr:rowOff>33131</xdr:rowOff>
    </xdr:from>
    <xdr:to>
      <xdr:col>0</xdr:col>
      <xdr:colOff>886241</xdr:colOff>
      <xdr:row>32</xdr:row>
      <xdr:rowOff>869675</xdr:rowOff>
    </xdr:to>
    <xdr:pic>
      <xdr:nvPicPr>
        <xdr:cNvPr id="280" name="Image 279" descr="girl8.PNG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9697" y="57870588"/>
          <a:ext cx="836544" cy="836544"/>
        </a:xfrm>
        <a:prstGeom prst="rect">
          <a:avLst/>
        </a:prstGeom>
      </xdr:spPr>
    </xdr:pic>
    <xdr:clientData/>
  </xdr:twoCellAnchor>
  <xdr:twoCellAnchor>
    <xdr:from>
      <xdr:col>12</xdr:col>
      <xdr:colOff>91110</xdr:colOff>
      <xdr:row>40</xdr:row>
      <xdr:rowOff>82827</xdr:rowOff>
    </xdr:from>
    <xdr:to>
      <xdr:col>12</xdr:col>
      <xdr:colOff>563218</xdr:colOff>
      <xdr:row>40</xdr:row>
      <xdr:rowOff>542120</xdr:rowOff>
    </xdr:to>
    <xdr:pic>
      <xdr:nvPicPr>
        <xdr:cNvPr id="285" name="Picture 10">
          <a:extLst>
            <a:ext uri="{FF2B5EF4-FFF2-40B4-BE49-F238E27FC236}">
              <a16:creationId xmlns:a16="http://schemas.microsoft.com/office/drawing/2014/main" id="{00000000-0008-0000-07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57920284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40</xdr:row>
      <xdr:rowOff>82827</xdr:rowOff>
    </xdr:from>
    <xdr:to>
      <xdr:col>12</xdr:col>
      <xdr:colOff>563218</xdr:colOff>
      <xdr:row>40</xdr:row>
      <xdr:rowOff>542120</xdr:rowOff>
    </xdr:to>
    <xdr:pic>
      <xdr:nvPicPr>
        <xdr:cNvPr id="291" name="Picture 10">
          <a:extLst>
            <a:ext uri="{FF2B5EF4-FFF2-40B4-BE49-F238E27FC236}">
              <a16:creationId xmlns:a16="http://schemas.microsoft.com/office/drawing/2014/main" id="{00000000-0008-0000-07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57920284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40</xdr:row>
      <xdr:rowOff>82827</xdr:rowOff>
    </xdr:from>
    <xdr:to>
      <xdr:col>12</xdr:col>
      <xdr:colOff>563218</xdr:colOff>
      <xdr:row>40</xdr:row>
      <xdr:rowOff>542120</xdr:rowOff>
    </xdr:to>
    <xdr:pic>
      <xdr:nvPicPr>
        <xdr:cNvPr id="302" name="Picture 10">
          <a:extLst>
            <a:ext uri="{FF2B5EF4-FFF2-40B4-BE49-F238E27FC236}">
              <a16:creationId xmlns:a16="http://schemas.microsoft.com/office/drawing/2014/main" id="{00000000-0008-0000-07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57920284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40</xdr:row>
      <xdr:rowOff>82827</xdr:rowOff>
    </xdr:from>
    <xdr:to>
      <xdr:col>12</xdr:col>
      <xdr:colOff>563218</xdr:colOff>
      <xdr:row>40</xdr:row>
      <xdr:rowOff>542120</xdr:rowOff>
    </xdr:to>
    <xdr:pic>
      <xdr:nvPicPr>
        <xdr:cNvPr id="304" name="Picture 10">
          <a:extLst>
            <a:ext uri="{FF2B5EF4-FFF2-40B4-BE49-F238E27FC236}">
              <a16:creationId xmlns:a16="http://schemas.microsoft.com/office/drawing/2014/main" id="{00000000-0008-0000-07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57920284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50391</xdr:colOff>
      <xdr:row>40</xdr:row>
      <xdr:rowOff>33131</xdr:rowOff>
    </xdr:from>
    <xdr:to>
      <xdr:col>0</xdr:col>
      <xdr:colOff>861392</xdr:colOff>
      <xdr:row>40</xdr:row>
      <xdr:rowOff>830848</xdr:rowOff>
    </xdr:to>
    <xdr:pic>
      <xdr:nvPicPr>
        <xdr:cNvPr id="308" name="Image 307" descr="girl9.PNG">
          <a:extLst>
            <a:ext uri="{FF2B5EF4-FFF2-40B4-BE49-F238E27FC236}">
              <a16:creationId xmlns:a16="http://schemas.microsoft.com/office/drawing/2014/main" id="{00000000-0008-0000-07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0391" y="8887240"/>
          <a:ext cx="811001" cy="797717"/>
        </a:xfrm>
        <a:prstGeom prst="rect">
          <a:avLst/>
        </a:prstGeom>
      </xdr:spPr>
    </xdr:pic>
    <xdr:clientData/>
  </xdr:twoCellAnchor>
  <xdr:twoCellAnchor>
    <xdr:from>
      <xdr:col>12</xdr:col>
      <xdr:colOff>91110</xdr:colOff>
      <xdr:row>40</xdr:row>
      <xdr:rowOff>82827</xdr:rowOff>
    </xdr:from>
    <xdr:to>
      <xdr:col>12</xdr:col>
      <xdr:colOff>563218</xdr:colOff>
      <xdr:row>40</xdr:row>
      <xdr:rowOff>542120</xdr:rowOff>
    </xdr:to>
    <xdr:pic>
      <xdr:nvPicPr>
        <xdr:cNvPr id="309" name="Picture 10">
          <a:extLst>
            <a:ext uri="{FF2B5EF4-FFF2-40B4-BE49-F238E27FC236}">
              <a16:creationId xmlns:a16="http://schemas.microsoft.com/office/drawing/2014/main" id="{00000000-0008-0000-07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32716305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41</xdr:row>
      <xdr:rowOff>82827</xdr:rowOff>
    </xdr:from>
    <xdr:to>
      <xdr:col>12</xdr:col>
      <xdr:colOff>563218</xdr:colOff>
      <xdr:row>41</xdr:row>
      <xdr:rowOff>542120</xdr:rowOff>
    </xdr:to>
    <xdr:pic>
      <xdr:nvPicPr>
        <xdr:cNvPr id="310" name="Picture 10">
          <a:extLst>
            <a:ext uri="{FF2B5EF4-FFF2-40B4-BE49-F238E27FC236}">
              <a16:creationId xmlns:a16="http://schemas.microsoft.com/office/drawing/2014/main" id="{00000000-0008-0000-07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58856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41</xdr:row>
      <xdr:rowOff>82827</xdr:rowOff>
    </xdr:from>
    <xdr:to>
      <xdr:col>12</xdr:col>
      <xdr:colOff>563218</xdr:colOff>
      <xdr:row>41</xdr:row>
      <xdr:rowOff>542120</xdr:rowOff>
    </xdr:to>
    <xdr:pic>
      <xdr:nvPicPr>
        <xdr:cNvPr id="311" name="Picture 10">
          <a:extLst>
            <a:ext uri="{FF2B5EF4-FFF2-40B4-BE49-F238E27FC236}">
              <a16:creationId xmlns:a16="http://schemas.microsoft.com/office/drawing/2014/main" id="{00000000-0008-0000-07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58856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41</xdr:row>
      <xdr:rowOff>82827</xdr:rowOff>
    </xdr:from>
    <xdr:to>
      <xdr:col>12</xdr:col>
      <xdr:colOff>563218</xdr:colOff>
      <xdr:row>41</xdr:row>
      <xdr:rowOff>542120</xdr:rowOff>
    </xdr:to>
    <xdr:pic>
      <xdr:nvPicPr>
        <xdr:cNvPr id="312" name="Picture 10">
          <a:extLst>
            <a:ext uri="{FF2B5EF4-FFF2-40B4-BE49-F238E27FC236}">
              <a16:creationId xmlns:a16="http://schemas.microsoft.com/office/drawing/2014/main" id="{00000000-0008-0000-07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58856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41</xdr:row>
      <xdr:rowOff>82827</xdr:rowOff>
    </xdr:from>
    <xdr:to>
      <xdr:col>12</xdr:col>
      <xdr:colOff>563218</xdr:colOff>
      <xdr:row>41</xdr:row>
      <xdr:rowOff>542120</xdr:rowOff>
    </xdr:to>
    <xdr:pic>
      <xdr:nvPicPr>
        <xdr:cNvPr id="313" name="Picture 10">
          <a:extLst>
            <a:ext uri="{FF2B5EF4-FFF2-40B4-BE49-F238E27FC236}">
              <a16:creationId xmlns:a16="http://schemas.microsoft.com/office/drawing/2014/main" id="{00000000-0008-0000-07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58856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41</xdr:row>
      <xdr:rowOff>82827</xdr:rowOff>
    </xdr:from>
    <xdr:to>
      <xdr:col>12</xdr:col>
      <xdr:colOff>563218</xdr:colOff>
      <xdr:row>41</xdr:row>
      <xdr:rowOff>542120</xdr:rowOff>
    </xdr:to>
    <xdr:pic>
      <xdr:nvPicPr>
        <xdr:cNvPr id="315" name="Picture 10">
          <a:extLst>
            <a:ext uri="{FF2B5EF4-FFF2-40B4-BE49-F238E27FC236}">
              <a16:creationId xmlns:a16="http://schemas.microsoft.com/office/drawing/2014/main" id="{00000000-0008-0000-07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58856218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91110</xdr:colOff>
      <xdr:row>41</xdr:row>
      <xdr:rowOff>82827</xdr:rowOff>
    </xdr:from>
    <xdr:to>
      <xdr:col>12</xdr:col>
      <xdr:colOff>563218</xdr:colOff>
      <xdr:row>41</xdr:row>
      <xdr:rowOff>542120</xdr:rowOff>
    </xdr:to>
    <xdr:pic>
      <xdr:nvPicPr>
        <xdr:cNvPr id="317" name="Picture 10">
          <a:extLst>
            <a:ext uri="{FF2B5EF4-FFF2-40B4-BE49-F238E27FC236}">
              <a16:creationId xmlns:a16="http://schemas.microsoft.com/office/drawing/2014/main" id="{00000000-0008-0000-07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62632" y="56114675"/>
          <a:ext cx="472108" cy="459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33130</xdr:colOff>
      <xdr:row>41</xdr:row>
      <xdr:rowOff>41415</xdr:rowOff>
    </xdr:from>
    <xdr:to>
      <xdr:col>0</xdr:col>
      <xdr:colOff>907270</xdr:colOff>
      <xdr:row>41</xdr:row>
      <xdr:rowOff>877957</xdr:rowOff>
    </xdr:to>
    <xdr:pic>
      <xdr:nvPicPr>
        <xdr:cNvPr id="318" name="Image 317" descr="girl10.PNG">
          <a:extLst>
            <a:ext uri="{FF2B5EF4-FFF2-40B4-BE49-F238E27FC236}">
              <a16:creationId xmlns:a16="http://schemas.microsoft.com/office/drawing/2014/main" id="{00000000-0008-0000-07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3130" y="59750741"/>
          <a:ext cx="874140" cy="836542"/>
        </a:xfrm>
        <a:prstGeom prst="rect">
          <a:avLst/>
        </a:prstGeom>
      </xdr:spPr>
    </xdr:pic>
    <xdr:clientData/>
  </xdr:twoCellAnchor>
  <xdr:twoCellAnchor>
    <xdr:from>
      <xdr:col>8</xdr:col>
      <xdr:colOff>99392</xdr:colOff>
      <xdr:row>40</xdr:row>
      <xdr:rowOff>57978</xdr:rowOff>
    </xdr:from>
    <xdr:to>
      <xdr:col>8</xdr:col>
      <xdr:colOff>656153</xdr:colOff>
      <xdr:row>40</xdr:row>
      <xdr:rowOff>505239</xdr:rowOff>
    </xdr:to>
    <xdr:pic>
      <xdr:nvPicPr>
        <xdr:cNvPr id="319" name="Picture 1">
          <a:extLst>
            <a:ext uri="{FF2B5EF4-FFF2-40B4-BE49-F238E27FC236}">
              <a16:creationId xmlns:a16="http://schemas.microsoft.com/office/drawing/2014/main" id="{00000000-0008-0000-07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010979" y="57895435"/>
          <a:ext cx="556761" cy="447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99392</xdr:colOff>
      <xdr:row>41</xdr:row>
      <xdr:rowOff>57978</xdr:rowOff>
    </xdr:from>
    <xdr:to>
      <xdr:col>8</xdr:col>
      <xdr:colOff>656153</xdr:colOff>
      <xdr:row>41</xdr:row>
      <xdr:rowOff>505239</xdr:rowOff>
    </xdr:to>
    <xdr:pic>
      <xdr:nvPicPr>
        <xdr:cNvPr id="320" name="Picture 1">
          <a:extLst>
            <a:ext uri="{FF2B5EF4-FFF2-40B4-BE49-F238E27FC236}">
              <a16:creationId xmlns:a16="http://schemas.microsoft.com/office/drawing/2014/main" id="{00000000-0008-0000-07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010979" y="57895435"/>
          <a:ext cx="556761" cy="447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on%20Drive\Fo_Tableur\Exos\Xl-Pack2k12\CoolCenter_N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Personnel"/>
      <sheetName val="DMT Kamel"/>
      <sheetName val="Stats Marjorie"/>
      <sheetName val="Feuil1"/>
      <sheetName val="Feuil2"/>
    </sheetNames>
    <sheetDataSet>
      <sheetData sheetId="0"/>
      <sheetData sheetId="1"/>
      <sheetData sheetId="2"/>
      <sheetData sheetId="3"/>
      <sheetData sheetId="4">
        <row r="1">
          <cell r="J1" t="str">
            <v>Administratif</v>
          </cell>
        </row>
        <row r="2">
          <cell r="J2" t="str">
            <v>Chargé(e) de Clientèle</v>
          </cell>
        </row>
        <row r="3">
          <cell r="J3" t="str">
            <v>Chef de projet</v>
          </cell>
        </row>
        <row r="4">
          <cell r="J4" t="str">
            <v>Formateur / Coach</v>
          </cell>
        </row>
        <row r="5">
          <cell r="J5" t="str">
            <v>Superviseur</v>
          </cell>
        </row>
        <row r="6">
          <cell r="J6" t="str">
            <v>Vigie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firmindus@trop.tu" TargetMode="External"/><Relationship Id="rId21" Type="http://schemas.openxmlformats.org/officeDocument/2006/relationships/hyperlink" Target="mailto:erikiki@jai.vu" TargetMode="External"/><Relationship Id="rId42" Type="http://schemas.openxmlformats.org/officeDocument/2006/relationships/hyperlink" Target="mailto:dex_ritay@trop.tu" TargetMode="External"/><Relationship Id="rId47" Type="http://schemas.openxmlformats.org/officeDocument/2006/relationships/hyperlink" Target="mailto:learide@trop.tu" TargetMode="External"/><Relationship Id="rId63" Type="http://schemas.openxmlformats.org/officeDocument/2006/relationships/hyperlink" Target="mailto:liseray@jai.vu" TargetMode="External"/><Relationship Id="rId68" Type="http://schemas.openxmlformats.org/officeDocument/2006/relationships/hyperlink" Target="mailto:popcorn@trop.tu" TargetMode="External"/><Relationship Id="rId84" Type="http://schemas.openxmlformats.org/officeDocument/2006/relationships/hyperlink" Target="mailto:illanselong@trop.tu" TargetMode="External"/><Relationship Id="rId89" Type="http://schemas.openxmlformats.org/officeDocument/2006/relationships/hyperlink" Target="mailto:liseahaute@jai.vu" TargetMode="External"/><Relationship Id="rId16" Type="http://schemas.openxmlformats.org/officeDocument/2006/relationships/hyperlink" Target="mailto:ella174@trop.tu" TargetMode="External"/><Relationship Id="rId11" Type="http://schemas.openxmlformats.org/officeDocument/2006/relationships/hyperlink" Target="mailto:raijenesse@cest.net" TargetMode="External"/><Relationship Id="rId32" Type="http://schemas.openxmlformats.org/officeDocument/2006/relationships/hyperlink" Target="mailto:larrygol@trop.tu" TargetMode="External"/><Relationship Id="rId37" Type="http://schemas.openxmlformats.org/officeDocument/2006/relationships/hyperlink" Target="mailto:maudesty@trop.tu" TargetMode="External"/><Relationship Id="rId53" Type="http://schemas.openxmlformats.org/officeDocument/2006/relationships/hyperlink" Target="mailto:sine19@trop.tu" TargetMode="External"/><Relationship Id="rId58" Type="http://schemas.openxmlformats.org/officeDocument/2006/relationships/hyperlink" Target="mailto:kaleon@trop.tu" TargetMode="External"/><Relationship Id="rId74" Type="http://schemas.openxmlformats.org/officeDocument/2006/relationships/hyperlink" Target="mailto:noelobalcon@trop.tu" TargetMode="External"/><Relationship Id="rId79" Type="http://schemas.openxmlformats.org/officeDocument/2006/relationships/hyperlink" Target="mailto:ireandez@trop.tu" TargetMode="External"/><Relationship Id="rId102" Type="http://schemas.openxmlformats.org/officeDocument/2006/relationships/hyperlink" Target="mailto:celest49@cest.net" TargetMode="External"/><Relationship Id="rId5" Type="http://schemas.openxmlformats.org/officeDocument/2006/relationships/hyperlink" Target="mailto:aeufil9@jai.vu" TargetMode="External"/><Relationship Id="rId90" Type="http://schemas.openxmlformats.org/officeDocument/2006/relationships/hyperlink" Target="mailto:lterick@trop.tu" TargetMode="External"/><Relationship Id="rId95" Type="http://schemas.openxmlformats.org/officeDocument/2006/relationships/hyperlink" Target="mailto:savanatou@trop.tu" TargetMode="External"/><Relationship Id="rId22" Type="http://schemas.openxmlformats.org/officeDocument/2006/relationships/hyperlink" Target="mailto:eudes2fontlap@cest.net" TargetMode="External"/><Relationship Id="rId27" Type="http://schemas.openxmlformats.org/officeDocument/2006/relationships/hyperlink" Target="mailto:sauv1234@cest.net" TargetMode="External"/><Relationship Id="rId43" Type="http://schemas.openxmlformats.org/officeDocument/2006/relationships/hyperlink" Target="mailto:so_cold@trop.tu" TargetMode="External"/><Relationship Id="rId48" Type="http://schemas.openxmlformats.org/officeDocument/2006/relationships/hyperlink" Target="mailto:ledubac@cest.net" TargetMode="External"/><Relationship Id="rId64" Type="http://schemas.openxmlformats.org/officeDocument/2006/relationships/hyperlink" Target="mailto:candice_cut@cest.net" TargetMode="External"/><Relationship Id="rId69" Type="http://schemas.openxmlformats.org/officeDocument/2006/relationships/hyperlink" Target="mailto:maleckou19@trop.tu" TargetMode="External"/><Relationship Id="rId80" Type="http://schemas.openxmlformats.org/officeDocument/2006/relationships/hyperlink" Target="mailto:Mehmetou@jai.vu" TargetMode="External"/><Relationship Id="rId85" Type="http://schemas.openxmlformats.org/officeDocument/2006/relationships/hyperlink" Target="mailto:audeb001@trop.tu" TargetMode="External"/><Relationship Id="rId12" Type="http://schemas.openxmlformats.org/officeDocument/2006/relationships/hyperlink" Target="mailto:slidet@trop.tu" TargetMode="External"/><Relationship Id="rId17" Type="http://schemas.openxmlformats.org/officeDocument/2006/relationships/hyperlink" Target="mailto:elivaf@trop.tu" TargetMode="External"/><Relationship Id="rId25" Type="http://schemas.openxmlformats.org/officeDocument/2006/relationships/hyperlink" Target="mailto:ftacion1@jai.vu" TargetMode="External"/><Relationship Id="rId33" Type="http://schemas.openxmlformats.org/officeDocument/2006/relationships/hyperlink" Target="mailto:louis.fine@trop.tu" TargetMode="External"/><Relationship Id="rId38" Type="http://schemas.openxmlformats.org/officeDocument/2006/relationships/hyperlink" Target="mailto:maumau62@cest.net" TargetMode="External"/><Relationship Id="rId46" Type="http://schemas.openxmlformats.org/officeDocument/2006/relationships/hyperlink" Target="mailto:Benditgars@trop.tu" TargetMode="External"/><Relationship Id="rId59" Type="http://schemas.openxmlformats.org/officeDocument/2006/relationships/hyperlink" Target="mailto:rosita68@cest.net" TargetMode="External"/><Relationship Id="rId67" Type="http://schemas.openxmlformats.org/officeDocument/2006/relationships/hyperlink" Target="mailto:matteojuda@trop.tu" TargetMode="External"/><Relationship Id="rId103" Type="http://schemas.openxmlformats.org/officeDocument/2006/relationships/hyperlink" Target="mailto:kindiethebesst@trop.tu" TargetMode="External"/><Relationship Id="rId20" Type="http://schemas.openxmlformats.org/officeDocument/2006/relationships/hyperlink" Target="mailto:emmanuellede@jai.vu" TargetMode="External"/><Relationship Id="rId41" Type="http://schemas.openxmlformats.org/officeDocument/2006/relationships/hyperlink" Target="mailto:bradry@cest.net" TargetMode="External"/><Relationship Id="rId54" Type="http://schemas.openxmlformats.org/officeDocument/2006/relationships/hyperlink" Target="mailto:plusfort@jai.vu" TargetMode="External"/><Relationship Id="rId62" Type="http://schemas.openxmlformats.org/officeDocument/2006/relationships/hyperlink" Target="mailto:linoleom@jai.vu" TargetMode="External"/><Relationship Id="rId70" Type="http://schemas.openxmlformats.org/officeDocument/2006/relationships/hyperlink" Target="mailto:pelotte@cest.net" TargetMode="External"/><Relationship Id="rId75" Type="http://schemas.openxmlformats.org/officeDocument/2006/relationships/hyperlink" Target="mailto:yaelaussi@jai.vu" TargetMode="External"/><Relationship Id="rId83" Type="http://schemas.openxmlformats.org/officeDocument/2006/relationships/hyperlink" Target="mailto:hedif16@cest.net" TargetMode="External"/><Relationship Id="rId88" Type="http://schemas.openxmlformats.org/officeDocument/2006/relationships/hyperlink" Target="mailto:silasolfa@cest.net" TargetMode="External"/><Relationship Id="rId91" Type="http://schemas.openxmlformats.org/officeDocument/2006/relationships/hyperlink" Target="mailto:fondecran@trop.tu" TargetMode="External"/><Relationship Id="rId96" Type="http://schemas.openxmlformats.org/officeDocument/2006/relationships/hyperlink" Target="mailto:santiagopiesa@cest.net" TargetMode="External"/><Relationship Id="rId1" Type="http://schemas.openxmlformats.org/officeDocument/2006/relationships/hyperlink" Target="mailto:Leo_four@cest.net" TargetMode="External"/><Relationship Id="rId6" Type="http://schemas.openxmlformats.org/officeDocument/2006/relationships/hyperlink" Target="mailto:Cathy_luns@trop.tu" TargetMode="External"/><Relationship Id="rId15" Type="http://schemas.openxmlformats.org/officeDocument/2006/relationships/hyperlink" Target="mailto:alexzaj@jai.vu" TargetMode="External"/><Relationship Id="rId23" Type="http://schemas.openxmlformats.org/officeDocument/2006/relationships/hyperlink" Target="mailto:eva_mieux@jai.vu" TargetMode="External"/><Relationship Id="rId28" Type="http://schemas.openxmlformats.org/officeDocument/2006/relationships/hyperlink" Target="mailto:judica&#235;l1@trop.tu" TargetMode="External"/><Relationship Id="rId36" Type="http://schemas.openxmlformats.org/officeDocument/2006/relationships/hyperlink" Target="mailto:mapete@trop.tu" TargetMode="External"/><Relationship Id="rId49" Type="http://schemas.openxmlformats.org/officeDocument/2006/relationships/hyperlink" Target="mailto:daoudada@trop.tu" TargetMode="External"/><Relationship Id="rId57" Type="http://schemas.openxmlformats.org/officeDocument/2006/relationships/hyperlink" Target="mailto:lejrelanui@trop.tu" TargetMode="External"/><Relationship Id="rId10" Type="http://schemas.openxmlformats.org/officeDocument/2006/relationships/hyperlink" Target="mailto:paulo78@jai.vu" TargetMode="External"/><Relationship Id="rId31" Type="http://schemas.openxmlformats.org/officeDocument/2006/relationships/hyperlink" Target="mailto:legere@jai.vu" TargetMode="External"/><Relationship Id="rId44" Type="http://schemas.openxmlformats.org/officeDocument/2006/relationships/hyperlink" Target="mailto:ohier@jai.vu" TargetMode="External"/><Relationship Id="rId52" Type="http://schemas.openxmlformats.org/officeDocument/2006/relationships/hyperlink" Target="mailto:didine68@cest.net" TargetMode="External"/><Relationship Id="rId60" Type="http://schemas.openxmlformats.org/officeDocument/2006/relationships/hyperlink" Target="mailto:amedeahi@cest.net" TargetMode="External"/><Relationship Id="rId65" Type="http://schemas.openxmlformats.org/officeDocument/2006/relationships/hyperlink" Target="mailto:nini12@jai.vu" TargetMode="External"/><Relationship Id="rId73" Type="http://schemas.openxmlformats.org/officeDocument/2006/relationships/hyperlink" Target="mailto:noaxcess@trop.tu" TargetMode="External"/><Relationship Id="rId78" Type="http://schemas.openxmlformats.org/officeDocument/2006/relationships/hyperlink" Target="mailto:irmenoscore@trop.tu" TargetMode="External"/><Relationship Id="rId81" Type="http://schemas.openxmlformats.org/officeDocument/2006/relationships/hyperlink" Target="mailto:youennd@trop.tu" TargetMode="External"/><Relationship Id="rId86" Type="http://schemas.openxmlformats.org/officeDocument/2006/relationships/hyperlink" Target="mailto:lassanator@trop.tu" TargetMode="External"/><Relationship Id="rId94" Type="http://schemas.openxmlformats.org/officeDocument/2006/relationships/hyperlink" Target="mailto:salemmefa@cest.net" TargetMode="External"/><Relationship Id="rId99" Type="http://schemas.openxmlformats.org/officeDocument/2006/relationships/hyperlink" Target="mailto:ambroisemoil@jai.vu" TargetMode="External"/><Relationship Id="rId101" Type="http://schemas.openxmlformats.org/officeDocument/2006/relationships/hyperlink" Target="mailto:dingdong@cest.net" TargetMode="External"/><Relationship Id="rId4" Type="http://schemas.openxmlformats.org/officeDocument/2006/relationships/hyperlink" Target="mailto:abyloute01@cest.net" TargetMode="External"/><Relationship Id="rId9" Type="http://schemas.openxmlformats.org/officeDocument/2006/relationships/hyperlink" Target="mailto:freddy21@cest.net" TargetMode="External"/><Relationship Id="rId13" Type="http://schemas.openxmlformats.org/officeDocument/2006/relationships/hyperlink" Target="mailto:tombicas2@jai.vu" TargetMode="External"/><Relationship Id="rId18" Type="http://schemas.openxmlformats.org/officeDocument/2006/relationships/hyperlink" Target="mailto:elo&#239;sethr@trop.tu" TargetMode="External"/><Relationship Id="rId39" Type="http://schemas.openxmlformats.org/officeDocument/2006/relationships/hyperlink" Target="mailto:odiledmp@jai.vu" TargetMode="External"/><Relationship Id="rId34" Type="http://schemas.openxmlformats.org/officeDocument/2006/relationships/hyperlink" Target="mailto:loeniedu98@cest.net" TargetMode="External"/><Relationship Id="rId50" Type="http://schemas.openxmlformats.org/officeDocument/2006/relationships/hyperlink" Target="mailto:petite_fanette@trop.tu" TargetMode="External"/><Relationship Id="rId55" Type="http://schemas.openxmlformats.org/officeDocument/2006/relationships/hyperlink" Target="mailto:meloeet@cest.net" TargetMode="External"/><Relationship Id="rId76" Type="http://schemas.openxmlformats.org/officeDocument/2006/relationships/hyperlink" Target="mailto:maily1@trop.tu" TargetMode="External"/><Relationship Id="rId97" Type="http://schemas.openxmlformats.org/officeDocument/2006/relationships/hyperlink" Target="mailto:thessadhic@cest.net" TargetMode="External"/><Relationship Id="rId104" Type="http://schemas.openxmlformats.org/officeDocument/2006/relationships/printerSettings" Target="../printerSettings/printerSettings1.bin"/><Relationship Id="rId7" Type="http://schemas.openxmlformats.org/officeDocument/2006/relationships/hyperlink" Target="mailto:cathypaine@trop.tu" TargetMode="External"/><Relationship Id="rId71" Type="http://schemas.openxmlformats.org/officeDocument/2006/relationships/hyperlink" Target="mailto:pograv@trop.tu" TargetMode="External"/><Relationship Id="rId92" Type="http://schemas.openxmlformats.org/officeDocument/2006/relationships/hyperlink" Target="mailto:ivana19@cest.net" TargetMode="External"/><Relationship Id="rId2" Type="http://schemas.openxmlformats.org/officeDocument/2006/relationships/hyperlink" Target="mailto:Touille019@cest.net" TargetMode="External"/><Relationship Id="rId29" Type="http://schemas.openxmlformats.org/officeDocument/2006/relationships/hyperlink" Target="mailto:judie2@jai.vu" TargetMode="External"/><Relationship Id="rId24" Type="http://schemas.openxmlformats.org/officeDocument/2006/relationships/hyperlink" Target="mailto:lbeursansel@trop.tu" TargetMode="External"/><Relationship Id="rId40" Type="http://schemas.openxmlformats.org/officeDocument/2006/relationships/hyperlink" Target="mailto:chichon@trop.tu" TargetMode="External"/><Relationship Id="rId45" Type="http://schemas.openxmlformats.org/officeDocument/2006/relationships/hyperlink" Target="mailto:paulie_jolie@trop.tu" TargetMode="External"/><Relationship Id="rId66" Type="http://schemas.openxmlformats.org/officeDocument/2006/relationships/hyperlink" Target="mailto:leonievo@jai.vu" TargetMode="External"/><Relationship Id="rId87" Type="http://schemas.openxmlformats.org/officeDocument/2006/relationships/hyperlink" Target="mailto:isaline003@cest.net" TargetMode="External"/><Relationship Id="rId61" Type="http://schemas.openxmlformats.org/officeDocument/2006/relationships/hyperlink" Target="mailto:vasy-francky@jai.vu" TargetMode="External"/><Relationship Id="rId82" Type="http://schemas.openxmlformats.org/officeDocument/2006/relationships/hyperlink" Target="mailto:sannana@trop.tu" TargetMode="External"/><Relationship Id="rId19" Type="http://schemas.openxmlformats.org/officeDocument/2006/relationships/hyperlink" Target="mailto:poupette97@jai.vu" TargetMode="External"/><Relationship Id="rId14" Type="http://schemas.openxmlformats.org/officeDocument/2006/relationships/hyperlink" Target="mailto:taylorgan@cest.net" TargetMode="External"/><Relationship Id="rId30" Type="http://schemas.openxmlformats.org/officeDocument/2006/relationships/hyperlink" Target="mailto:justemeritay@trop.tu" TargetMode="External"/><Relationship Id="rId35" Type="http://schemas.openxmlformats.org/officeDocument/2006/relationships/hyperlink" Target="mailto:lping@cest.net" TargetMode="External"/><Relationship Id="rId56" Type="http://schemas.openxmlformats.org/officeDocument/2006/relationships/hyperlink" Target="mailto:crepuscule@jai.vu" TargetMode="External"/><Relationship Id="rId77" Type="http://schemas.openxmlformats.org/officeDocument/2006/relationships/hyperlink" Target="mailto:colasmaillard@trop.tu" TargetMode="External"/><Relationship Id="rId100" Type="http://schemas.openxmlformats.org/officeDocument/2006/relationships/hyperlink" Target="mailto:amelieoracion@trop.tu" TargetMode="External"/><Relationship Id="rId8" Type="http://schemas.openxmlformats.org/officeDocument/2006/relationships/hyperlink" Target="mailto:sol@jai.vu" TargetMode="External"/><Relationship Id="rId51" Type="http://schemas.openxmlformats.org/officeDocument/2006/relationships/hyperlink" Target="mailto:felicite25@jai.vu" TargetMode="External"/><Relationship Id="rId72" Type="http://schemas.openxmlformats.org/officeDocument/2006/relationships/hyperlink" Target="mailto:Jenna_res@jai.vu" TargetMode="External"/><Relationship Id="rId93" Type="http://schemas.openxmlformats.org/officeDocument/2006/relationships/hyperlink" Target="mailto:declop@cest.net" TargetMode="External"/><Relationship Id="rId98" Type="http://schemas.openxmlformats.org/officeDocument/2006/relationships/hyperlink" Target="mailto:Whahileb@cest.net" TargetMode="External"/><Relationship Id="rId3" Type="http://schemas.openxmlformats.org/officeDocument/2006/relationships/hyperlink" Target="mailto:dede97@jai.v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606"/>
  <sheetViews>
    <sheetView tabSelected="1" zoomScale="160" zoomScaleNormal="160" workbookViewId="0">
      <selection activeCell="C9" sqref="C9"/>
    </sheetView>
  </sheetViews>
  <sheetFormatPr baseColWidth="10" defaultColWidth="11.44140625" defaultRowHeight="14.4" outlineLevelCol="1" x14ac:dyDescent="0.3"/>
  <cols>
    <col min="1" max="1" width="8" style="70" customWidth="1"/>
    <col min="2" max="2" width="19.109375" style="71" bestFit="1" customWidth="1"/>
    <col min="3" max="3" width="15.33203125" style="71" customWidth="1"/>
    <col min="4" max="4" width="34" style="70" customWidth="1" outlineLevel="1"/>
    <col min="5" max="5" width="11.44140625" style="70" customWidth="1" outlineLevel="1"/>
    <col min="6" max="6" width="19.33203125" style="70" customWidth="1" outlineLevel="1"/>
    <col min="7" max="8" width="14" style="70" customWidth="1" outlineLevel="1"/>
    <col min="9" max="9" width="6" style="70" customWidth="1" outlineLevel="1"/>
    <col min="10" max="11" width="14" style="70" customWidth="1" outlineLevel="1"/>
    <col min="12" max="12" width="16.5546875" style="70" customWidth="1" outlineLevel="1"/>
    <col min="13" max="13" width="17.6640625" style="70" customWidth="1"/>
    <col min="14" max="14" width="23.88671875" style="70" customWidth="1"/>
    <col min="15" max="15" width="13.44140625" style="72" hidden="1" customWidth="1" outlineLevel="1" collapsed="1"/>
    <col min="16" max="16" width="22.109375" style="72" hidden="1" customWidth="1" outlineLevel="1" collapsed="1"/>
    <col min="17" max="17" width="31.88671875" style="72" hidden="1" customWidth="1" outlineLevel="1" collapsed="1"/>
    <col min="18" max="19" width="10.33203125" style="72" hidden="1" customWidth="1" outlineLevel="1" collapsed="1"/>
    <col min="20" max="20" width="12.5546875" style="73" hidden="1" customWidth="1" outlineLevel="1" collapsed="1"/>
    <col min="21" max="21" width="11.44140625" style="61" collapsed="1"/>
    <col min="22" max="22" width="11.44140625" style="61"/>
    <col min="23" max="23" width="17.6640625" style="70" customWidth="1" collapsed="1"/>
    <col min="24" max="25" width="11.44140625" style="61"/>
    <col min="26" max="26" width="23.88671875" style="70" customWidth="1"/>
    <col min="27" max="16384" width="11.44140625" style="61"/>
  </cols>
  <sheetData>
    <row r="1" spans="1:27" x14ac:dyDescent="0.3">
      <c r="A1" s="56" t="s">
        <v>340</v>
      </c>
      <c r="B1" s="56" t="s">
        <v>313</v>
      </c>
      <c r="C1" s="56" t="s">
        <v>5</v>
      </c>
      <c r="D1" s="56" t="s">
        <v>341</v>
      </c>
      <c r="E1" s="56" t="s">
        <v>342</v>
      </c>
      <c r="F1" s="56" t="s">
        <v>343</v>
      </c>
      <c r="G1" s="56" t="s">
        <v>344</v>
      </c>
      <c r="H1" s="56" t="s">
        <v>345</v>
      </c>
      <c r="I1" s="56" t="s">
        <v>4253</v>
      </c>
      <c r="J1" s="56" t="s">
        <v>346</v>
      </c>
      <c r="K1" s="57" t="s">
        <v>347</v>
      </c>
      <c r="L1" s="56" t="s">
        <v>348</v>
      </c>
      <c r="M1" s="56" t="s">
        <v>349</v>
      </c>
      <c r="N1" s="58" t="s">
        <v>350</v>
      </c>
      <c r="O1" s="59" t="s">
        <v>351</v>
      </c>
      <c r="P1" s="59" t="s">
        <v>352</v>
      </c>
      <c r="Q1" s="59" t="s">
        <v>353</v>
      </c>
      <c r="R1" s="59" t="s">
        <v>354</v>
      </c>
      <c r="S1" s="59" t="s">
        <v>355</v>
      </c>
      <c r="T1" s="60" t="s">
        <v>356</v>
      </c>
      <c r="W1" s="56" t="s">
        <v>349</v>
      </c>
      <c r="X1" s="56" t="s">
        <v>4252</v>
      </c>
      <c r="Z1" s="58" t="s">
        <v>350</v>
      </c>
    </row>
    <row r="2" spans="1:27" x14ac:dyDescent="0.3">
      <c r="A2" s="62" t="s">
        <v>21</v>
      </c>
      <c r="B2" s="63" t="s">
        <v>592</v>
      </c>
      <c r="C2" s="63" t="s">
        <v>593</v>
      </c>
      <c r="D2" s="62" t="s">
        <v>594</v>
      </c>
      <c r="E2" s="62">
        <v>98340</v>
      </c>
      <c r="F2" s="62" t="s">
        <v>595</v>
      </c>
      <c r="G2" s="62" t="s">
        <v>596</v>
      </c>
      <c r="H2" s="64">
        <v>23965</v>
      </c>
      <c r="I2" s="82">
        <f t="shared" ref="I2:I65" ca="1" si="0">(TODAY()-H2)/365.25</f>
        <v>57.204654346338124</v>
      </c>
      <c r="J2" s="62" t="s">
        <v>597</v>
      </c>
      <c r="K2" s="62" t="s">
        <v>413</v>
      </c>
      <c r="L2" s="62" t="s">
        <v>598</v>
      </c>
      <c r="M2" s="65" t="s">
        <v>415</v>
      </c>
      <c r="N2" s="81" t="s">
        <v>599</v>
      </c>
      <c r="O2" s="67">
        <v>40775</v>
      </c>
      <c r="P2" s="68" t="s">
        <v>600</v>
      </c>
      <c r="Q2" s="68" t="s">
        <v>601</v>
      </c>
      <c r="R2" s="68">
        <f t="shared" ref="R2:R65" ca="1" si="1">INT((TODAY()-O2)/30.3075)</f>
        <v>134</v>
      </c>
      <c r="S2" s="68">
        <f t="shared" ref="S2:S36" ca="1" si="2">IF(N2="Chargé(e) de Clientèle",INT(110+(110*(R2/100))),INT(150+(150*(R2/100))))</f>
        <v>351</v>
      </c>
      <c r="T2" s="69">
        <f t="shared" ref="T2:T65" ca="1" si="3">S2*9.7</f>
        <v>3404.7</v>
      </c>
      <c r="W2" s="65" t="s">
        <v>365</v>
      </c>
      <c r="X2" s="56">
        <f t="shared" ref="X2:X9" si="4">COUNTIF($M$2:$M$601,W2)</f>
        <v>146</v>
      </c>
      <c r="Z2" s="66" t="s">
        <v>366</v>
      </c>
      <c r="AA2" s="80">
        <f t="shared" ref="AA2:AA8" si="5">COUNTIF($N$2:$N$601,Z2)</f>
        <v>505</v>
      </c>
    </row>
    <row r="3" spans="1:27" x14ac:dyDescent="0.3">
      <c r="A3" s="62" t="s">
        <v>21</v>
      </c>
      <c r="B3" s="63" t="s">
        <v>683</v>
      </c>
      <c r="C3" s="63" t="s">
        <v>684</v>
      </c>
      <c r="D3" s="62" t="s">
        <v>685</v>
      </c>
      <c r="E3" s="62">
        <v>97250</v>
      </c>
      <c r="F3" s="62" t="s">
        <v>521</v>
      </c>
      <c r="G3" s="62" t="s">
        <v>686</v>
      </c>
      <c r="H3" s="64">
        <v>28284</v>
      </c>
      <c r="I3" s="82">
        <f t="shared" ca="1" si="0"/>
        <v>45.379876796714576</v>
      </c>
      <c r="J3" s="62" t="s">
        <v>687</v>
      </c>
      <c r="K3" s="62" t="s">
        <v>688</v>
      </c>
      <c r="L3" s="62" t="s">
        <v>689</v>
      </c>
      <c r="M3" s="65" t="s">
        <v>377</v>
      </c>
      <c r="N3" s="81" t="s">
        <v>599</v>
      </c>
      <c r="O3" s="67">
        <v>40759</v>
      </c>
      <c r="P3" s="68" t="s">
        <v>551</v>
      </c>
      <c r="Q3" s="68" t="s">
        <v>690</v>
      </c>
      <c r="R3" s="68">
        <f t="shared" ca="1" si="1"/>
        <v>135</v>
      </c>
      <c r="S3" s="68">
        <f t="shared" ca="1" si="2"/>
        <v>352</v>
      </c>
      <c r="T3" s="69">
        <f t="shared" ca="1" si="3"/>
        <v>3414.3999999999996</v>
      </c>
      <c r="W3" s="65" t="s">
        <v>377</v>
      </c>
      <c r="X3" s="56">
        <f t="shared" si="4"/>
        <v>78</v>
      </c>
      <c r="Z3" s="66" t="s">
        <v>387</v>
      </c>
      <c r="AA3" s="80">
        <f t="shared" si="5"/>
        <v>14</v>
      </c>
    </row>
    <row r="4" spans="1:27" x14ac:dyDescent="0.3">
      <c r="A4" s="62" t="s">
        <v>21</v>
      </c>
      <c r="B4" s="63" t="s">
        <v>943</v>
      </c>
      <c r="C4" s="63" t="s">
        <v>944</v>
      </c>
      <c r="D4" s="62" t="s">
        <v>945</v>
      </c>
      <c r="E4" s="62">
        <v>97500</v>
      </c>
      <c r="F4" s="62" t="s">
        <v>360</v>
      </c>
      <c r="G4" s="62" t="s">
        <v>946</v>
      </c>
      <c r="H4" s="64">
        <v>26033</v>
      </c>
      <c r="I4" s="82">
        <f t="shared" ca="1" si="0"/>
        <v>51.54277891854894</v>
      </c>
      <c r="J4" s="62" t="s">
        <v>947</v>
      </c>
      <c r="K4" s="62" t="s">
        <v>465</v>
      </c>
      <c r="L4" s="62" t="s">
        <v>948</v>
      </c>
      <c r="M4" s="65" t="s">
        <v>415</v>
      </c>
      <c r="N4" s="81" t="s">
        <v>599</v>
      </c>
      <c r="O4" s="67">
        <v>40152</v>
      </c>
      <c r="P4" s="68" t="s">
        <v>458</v>
      </c>
      <c r="Q4" s="68" t="s">
        <v>949</v>
      </c>
      <c r="R4" s="68">
        <f t="shared" ca="1" si="1"/>
        <v>155</v>
      </c>
      <c r="S4" s="68">
        <f t="shared" ca="1" si="2"/>
        <v>382</v>
      </c>
      <c r="T4" s="69">
        <f t="shared" ca="1" si="3"/>
        <v>3705.3999999999996</v>
      </c>
      <c r="W4" s="65" t="s">
        <v>415</v>
      </c>
      <c r="X4" s="56">
        <f t="shared" si="4"/>
        <v>195</v>
      </c>
      <c r="Z4" s="66" t="s">
        <v>457</v>
      </c>
      <c r="AA4" s="80">
        <f t="shared" si="5"/>
        <v>40</v>
      </c>
    </row>
    <row r="5" spans="1:27" x14ac:dyDescent="0.3">
      <c r="A5" s="62" t="s">
        <v>21</v>
      </c>
      <c r="B5" s="63" t="s">
        <v>1091</v>
      </c>
      <c r="C5" s="63" t="s">
        <v>1092</v>
      </c>
      <c r="D5" s="62" t="s">
        <v>1093</v>
      </c>
      <c r="E5" s="62">
        <v>97500</v>
      </c>
      <c r="F5" s="62" t="s">
        <v>360</v>
      </c>
      <c r="G5" s="62" t="s">
        <v>1094</v>
      </c>
      <c r="H5" s="64">
        <v>31691</v>
      </c>
      <c r="I5" s="82">
        <f t="shared" ca="1" si="0"/>
        <v>36.05201916495551</v>
      </c>
      <c r="J5" s="62" t="s">
        <v>1095</v>
      </c>
      <c r="K5" s="62" t="s">
        <v>506</v>
      </c>
      <c r="L5" s="62" t="s">
        <v>1096</v>
      </c>
      <c r="M5" s="65" t="s">
        <v>365</v>
      </c>
      <c r="N5" s="81" t="s">
        <v>599</v>
      </c>
      <c r="O5" s="67">
        <v>40844</v>
      </c>
      <c r="P5" s="68" t="s">
        <v>388</v>
      </c>
      <c r="Q5" s="68" t="s">
        <v>1097</v>
      </c>
      <c r="R5" s="68">
        <f t="shared" ca="1" si="1"/>
        <v>132</v>
      </c>
      <c r="S5" s="68">
        <f t="shared" ca="1" si="2"/>
        <v>348</v>
      </c>
      <c r="T5" s="69">
        <f t="shared" ca="1" si="3"/>
        <v>3375.6</v>
      </c>
      <c r="W5" s="65" t="s">
        <v>425</v>
      </c>
      <c r="X5" s="56">
        <f t="shared" si="4"/>
        <v>40</v>
      </c>
      <c r="Z5" s="66" t="s">
        <v>541</v>
      </c>
      <c r="AA5" s="80">
        <f t="shared" si="5"/>
        <v>8</v>
      </c>
    </row>
    <row r="6" spans="1:27" x14ac:dyDescent="0.3">
      <c r="A6" s="62" t="s">
        <v>428</v>
      </c>
      <c r="B6" s="63" t="s">
        <v>789</v>
      </c>
      <c r="C6" s="63" t="s">
        <v>790</v>
      </c>
      <c r="D6" s="62" t="s">
        <v>1267</v>
      </c>
      <c r="E6" s="62">
        <v>97320</v>
      </c>
      <c r="F6" s="62" t="s">
        <v>401</v>
      </c>
      <c r="G6" s="62" t="s">
        <v>1268</v>
      </c>
      <c r="H6" s="64">
        <v>24938</v>
      </c>
      <c r="I6" s="82">
        <f t="shared" ca="1" si="0"/>
        <v>54.540725530458587</v>
      </c>
      <c r="J6" s="62" t="s">
        <v>1269</v>
      </c>
      <c r="K6" s="62" t="s">
        <v>549</v>
      </c>
      <c r="L6" s="62" t="s">
        <v>1270</v>
      </c>
      <c r="M6" s="65" t="s">
        <v>415</v>
      </c>
      <c r="N6" s="81" t="s">
        <v>599</v>
      </c>
      <c r="O6" s="67">
        <v>40006</v>
      </c>
      <c r="P6" s="68" t="s">
        <v>600</v>
      </c>
      <c r="Q6" s="68" t="s">
        <v>1271</v>
      </c>
      <c r="R6" s="68">
        <f t="shared" ca="1" si="1"/>
        <v>160</v>
      </c>
      <c r="S6" s="68">
        <f t="shared" ca="1" si="2"/>
        <v>390</v>
      </c>
      <c r="T6" s="69">
        <f t="shared" ca="1" si="3"/>
        <v>3782.9999999999995</v>
      </c>
      <c r="W6" s="65" t="s">
        <v>450</v>
      </c>
      <c r="X6" s="56">
        <f t="shared" si="4"/>
        <v>45</v>
      </c>
      <c r="Z6" s="81" t="s">
        <v>599</v>
      </c>
      <c r="AA6" s="80">
        <f t="shared" si="5"/>
        <v>15</v>
      </c>
    </row>
    <row r="7" spans="1:27" x14ac:dyDescent="0.3">
      <c r="A7" s="62" t="s">
        <v>21</v>
      </c>
      <c r="B7" s="63" t="s">
        <v>1462</v>
      </c>
      <c r="C7" s="63" t="s">
        <v>1463</v>
      </c>
      <c r="D7" s="62" t="s">
        <v>1464</v>
      </c>
      <c r="E7" s="62">
        <v>97250</v>
      </c>
      <c r="F7" s="62" t="s">
        <v>521</v>
      </c>
      <c r="G7" s="62" t="s">
        <v>1465</v>
      </c>
      <c r="H7" s="64">
        <v>25303</v>
      </c>
      <c r="I7" s="82">
        <f t="shared" ca="1" si="0"/>
        <v>53.541409993155376</v>
      </c>
      <c r="J7" s="62" t="s">
        <v>1466</v>
      </c>
      <c r="K7" s="62" t="s">
        <v>740</v>
      </c>
      <c r="L7" s="62" t="s">
        <v>1467</v>
      </c>
      <c r="M7" s="65" t="s">
        <v>425</v>
      </c>
      <c r="N7" s="81" t="s">
        <v>599</v>
      </c>
      <c r="O7" s="67">
        <v>40515</v>
      </c>
      <c r="P7" s="68" t="s">
        <v>795</v>
      </c>
      <c r="Q7" s="68" t="s">
        <v>1468</v>
      </c>
      <c r="R7" s="68">
        <f t="shared" ca="1" si="1"/>
        <v>143</v>
      </c>
      <c r="S7" s="68">
        <f t="shared" ca="1" si="2"/>
        <v>364</v>
      </c>
      <c r="T7" s="69">
        <f t="shared" ca="1" si="3"/>
        <v>3530.7999999999997</v>
      </c>
      <c r="W7" s="65" t="s">
        <v>581</v>
      </c>
      <c r="X7" s="56">
        <f t="shared" si="4"/>
        <v>40</v>
      </c>
      <c r="Z7" s="66" t="s">
        <v>818</v>
      </c>
      <c r="AA7" s="80">
        <f t="shared" si="5"/>
        <v>17</v>
      </c>
    </row>
    <row r="8" spans="1:27" x14ac:dyDescent="0.3">
      <c r="A8" s="62" t="s">
        <v>21</v>
      </c>
      <c r="B8" s="63" t="s">
        <v>2255</v>
      </c>
      <c r="C8" s="63" t="s">
        <v>2256</v>
      </c>
      <c r="D8" s="62" t="s">
        <v>471</v>
      </c>
      <c r="E8" s="62">
        <v>97150</v>
      </c>
      <c r="F8" s="62" t="s">
        <v>472</v>
      </c>
      <c r="G8" s="62" t="s">
        <v>2257</v>
      </c>
      <c r="H8" s="64">
        <v>21410</v>
      </c>
      <c r="I8" s="82">
        <f t="shared" ca="1" si="0"/>
        <v>64.199863107460644</v>
      </c>
      <c r="J8" s="62" t="s">
        <v>2258</v>
      </c>
      <c r="K8" s="62" t="s">
        <v>475</v>
      </c>
      <c r="L8" s="62" t="s">
        <v>2259</v>
      </c>
      <c r="M8" s="65" t="s">
        <v>377</v>
      </c>
      <c r="N8" s="81" t="s">
        <v>599</v>
      </c>
      <c r="O8" s="67">
        <v>40878</v>
      </c>
      <c r="P8" s="68" t="s">
        <v>551</v>
      </c>
      <c r="Q8" s="68" t="s">
        <v>2260</v>
      </c>
      <c r="R8" s="68">
        <f t="shared" ca="1" si="1"/>
        <v>131</v>
      </c>
      <c r="S8" s="68">
        <f t="shared" ca="1" si="2"/>
        <v>346</v>
      </c>
      <c r="T8" s="69">
        <f t="shared" ca="1" si="3"/>
        <v>3356.2</v>
      </c>
      <c r="W8" s="65" t="s">
        <v>634</v>
      </c>
      <c r="X8" s="56">
        <f t="shared" si="4"/>
        <v>45</v>
      </c>
      <c r="Z8" s="66" t="s">
        <v>1667</v>
      </c>
      <c r="AA8" s="80">
        <f t="shared" si="5"/>
        <v>1</v>
      </c>
    </row>
    <row r="9" spans="1:27" x14ac:dyDescent="0.3">
      <c r="A9" s="62" t="s">
        <v>21</v>
      </c>
      <c r="B9" s="63" t="s">
        <v>2273</v>
      </c>
      <c r="C9" s="63" t="s">
        <v>2274</v>
      </c>
      <c r="D9" s="62" t="s">
        <v>1643</v>
      </c>
      <c r="E9" s="62">
        <v>97320</v>
      </c>
      <c r="F9" s="62" t="s">
        <v>401</v>
      </c>
      <c r="G9" s="62" t="s">
        <v>2275</v>
      </c>
      <c r="H9" s="64">
        <v>22839</v>
      </c>
      <c r="I9" s="82">
        <f t="shared" ca="1" si="0"/>
        <v>60.28747433264887</v>
      </c>
      <c r="J9" s="62" t="s">
        <v>2276</v>
      </c>
      <c r="K9" s="62" t="s">
        <v>845</v>
      </c>
      <c r="L9" s="62" t="s">
        <v>2277</v>
      </c>
      <c r="M9" s="65" t="s">
        <v>634</v>
      </c>
      <c r="N9" s="81" t="s">
        <v>599</v>
      </c>
      <c r="O9" s="67">
        <v>40760</v>
      </c>
      <c r="P9" s="68" t="s">
        <v>1319</v>
      </c>
      <c r="Q9" s="68" t="s">
        <v>2278</v>
      </c>
      <c r="R9" s="68">
        <f t="shared" ca="1" si="1"/>
        <v>135</v>
      </c>
      <c r="S9" s="68">
        <f t="shared" ca="1" si="2"/>
        <v>352</v>
      </c>
      <c r="T9" s="69">
        <f t="shared" ca="1" si="3"/>
        <v>3414.3999999999996</v>
      </c>
      <c r="W9" s="65" t="s">
        <v>726</v>
      </c>
      <c r="X9" s="56">
        <f t="shared" si="4"/>
        <v>11</v>
      </c>
      <c r="Z9" s="62"/>
    </row>
    <row r="10" spans="1:27" x14ac:dyDescent="0.3">
      <c r="A10" s="62" t="s">
        <v>428</v>
      </c>
      <c r="B10" s="63" t="s">
        <v>3484</v>
      </c>
      <c r="C10" s="63" t="s">
        <v>3485</v>
      </c>
      <c r="D10" s="62" t="s">
        <v>3486</v>
      </c>
      <c r="E10" s="62">
        <v>97500</v>
      </c>
      <c r="F10" s="62" t="s">
        <v>360</v>
      </c>
      <c r="G10" s="62" t="s">
        <v>3487</v>
      </c>
      <c r="H10" s="64">
        <v>22962</v>
      </c>
      <c r="I10" s="82">
        <f t="shared" ca="1" si="0"/>
        <v>59.950718685831625</v>
      </c>
      <c r="J10" s="62" t="s">
        <v>3488</v>
      </c>
      <c r="K10" s="62" t="s">
        <v>531</v>
      </c>
      <c r="L10" s="62" t="s">
        <v>3489</v>
      </c>
      <c r="M10" s="65" t="s">
        <v>365</v>
      </c>
      <c r="N10" s="81" t="s">
        <v>599</v>
      </c>
      <c r="O10" s="67">
        <v>40981</v>
      </c>
      <c r="P10" s="68" t="s">
        <v>388</v>
      </c>
      <c r="Q10" s="68" t="s">
        <v>3490</v>
      </c>
      <c r="R10" s="68">
        <f t="shared" ca="1" si="1"/>
        <v>127</v>
      </c>
      <c r="S10" s="68">
        <f t="shared" ca="1" si="2"/>
        <v>340</v>
      </c>
      <c r="T10" s="69">
        <f t="shared" ca="1" si="3"/>
        <v>3297.9999999999995</v>
      </c>
      <c r="Z10"/>
    </row>
    <row r="11" spans="1:27" x14ac:dyDescent="0.3">
      <c r="A11" s="62" t="s">
        <v>428</v>
      </c>
      <c r="B11" s="63" t="s">
        <v>3540</v>
      </c>
      <c r="C11" s="63" t="s">
        <v>3541</v>
      </c>
      <c r="D11" s="62" t="s">
        <v>3542</v>
      </c>
      <c r="E11" s="62">
        <v>97250</v>
      </c>
      <c r="F11" s="62" t="s">
        <v>521</v>
      </c>
      <c r="G11" s="62" t="s">
        <v>3543</v>
      </c>
      <c r="H11" s="64">
        <v>21076</v>
      </c>
      <c r="I11" s="82">
        <f t="shared" ca="1" si="0"/>
        <v>65.114305270362763</v>
      </c>
      <c r="J11" s="62" t="s">
        <v>3544</v>
      </c>
      <c r="K11" s="62" t="s">
        <v>632</v>
      </c>
      <c r="L11" s="62" t="s">
        <v>3545</v>
      </c>
      <c r="M11" s="65" t="s">
        <v>377</v>
      </c>
      <c r="N11" s="81" t="s">
        <v>599</v>
      </c>
      <c r="O11" s="67">
        <v>39818</v>
      </c>
      <c r="P11" s="68" t="s">
        <v>551</v>
      </c>
      <c r="Q11" s="68" t="s">
        <v>3546</v>
      </c>
      <c r="R11" s="68">
        <f t="shared" ca="1" si="1"/>
        <v>166</v>
      </c>
      <c r="S11" s="68">
        <f t="shared" ca="1" si="2"/>
        <v>399</v>
      </c>
      <c r="T11" s="69">
        <f t="shared" ca="1" si="3"/>
        <v>3870.2999999999997</v>
      </c>
      <c r="W11"/>
      <c r="Z11"/>
    </row>
    <row r="12" spans="1:27" x14ac:dyDescent="0.3">
      <c r="A12" s="62" t="s">
        <v>21</v>
      </c>
      <c r="B12" s="63" t="s">
        <v>3547</v>
      </c>
      <c r="C12" s="63" t="s">
        <v>585</v>
      </c>
      <c r="D12" s="62" t="s">
        <v>3548</v>
      </c>
      <c r="E12" s="62">
        <v>97620</v>
      </c>
      <c r="F12" s="62" t="s">
        <v>640</v>
      </c>
      <c r="G12" s="62" t="s">
        <v>3549</v>
      </c>
      <c r="H12" s="64">
        <v>33090</v>
      </c>
      <c r="I12" s="82">
        <f t="shared" ca="1" si="0"/>
        <v>32.2217659137577</v>
      </c>
      <c r="J12" s="62" t="s">
        <v>3550</v>
      </c>
      <c r="K12" s="62" t="s">
        <v>588</v>
      </c>
      <c r="L12" s="62" t="s">
        <v>3551</v>
      </c>
      <c r="M12" s="65" t="s">
        <v>365</v>
      </c>
      <c r="N12" s="81" t="s">
        <v>599</v>
      </c>
      <c r="O12" s="67">
        <v>40157</v>
      </c>
      <c r="P12" s="68" t="s">
        <v>388</v>
      </c>
      <c r="Q12" s="68" t="s">
        <v>3552</v>
      </c>
      <c r="R12" s="68">
        <f t="shared" ca="1" si="1"/>
        <v>155</v>
      </c>
      <c r="S12" s="68">
        <f t="shared" ca="1" si="2"/>
        <v>382</v>
      </c>
      <c r="T12" s="69">
        <f t="shared" ca="1" si="3"/>
        <v>3705.3999999999996</v>
      </c>
      <c r="W12"/>
      <c r="Z12"/>
    </row>
    <row r="13" spans="1:27" x14ac:dyDescent="0.3">
      <c r="A13" s="62" t="s">
        <v>21</v>
      </c>
      <c r="B13" s="63" t="s">
        <v>3601</v>
      </c>
      <c r="C13" s="63" t="s">
        <v>593</v>
      </c>
      <c r="D13" s="62" t="s">
        <v>3602</v>
      </c>
      <c r="E13" s="62">
        <v>97500</v>
      </c>
      <c r="F13" s="62" t="s">
        <v>360</v>
      </c>
      <c r="G13" s="62" t="s">
        <v>3603</v>
      </c>
      <c r="H13" s="64">
        <v>26247</v>
      </c>
      <c r="I13" s="82">
        <f t="shared" ca="1" si="0"/>
        <v>50.956878850102669</v>
      </c>
      <c r="J13" s="62"/>
      <c r="K13" s="62" t="s">
        <v>413</v>
      </c>
      <c r="L13" s="62" t="s">
        <v>3604</v>
      </c>
      <c r="M13" s="65" t="s">
        <v>581</v>
      </c>
      <c r="N13" s="81" t="s">
        <v>599</v>
      </c>
      <c r="O13" s="67">
        <v>40929</v>
      </c>
      <c r="P13" s="68" t="s">
        <v>1217</v>
      </c>
      <c r="Q13" s="68" t="s">
        <v>3605</v>
      </c>
      <c r="R13" s="68">
        <f t="shared" ca="1" si="1"/>
        <v>129</v>
      </c>
      <c r="S13" s="68">
        <f t="shared" ca="1" si="2"/>
        <v>343</v>
      </c>
      <c r="T13" s="69">
        <f t="shared" ca="1" si="3"/>
        <v>3327.1</v>
      </c>
      <c r="W13"/>
      <c r="Z13"/>
    </row>
    <row r="14" spans="1:27" x14ac:dyDescent="0.3">
      <c r="A14" s="62" t="s">
        <v>428</v>
      </c>
      <c r="B14" s="63" t="s">
        <v>4021</v>
      </c>
      <c r="C14" s="63" t="s">
        <v>4022</v>
      </c>
      <c r="D14" s="62" t="s">
        <v>4023</v>
      </c>
      <c r="E14" s="62">
        <v>97500</v>
      </c>
      <c r="F14" s="62" t="s">
        <v>360</v>
      </c>
      <c r="G14" s="62" t="s">
        <v>4024</v>
      </c>
      <c r="H14" s="64">
        <v>32238</v>
      </c>
      <c r="I14" s="82">
        <f t="shared" ca="1" si="0"/>
        <v>34.554414784394254</v>
      </c>
      <c r="J14" s="62" t="s">
        <v>4025</v>
      </c>
      <c r="K14" s="62" t="s">
        <v>588</v>
      </c>
      <c r="L14" s="62" t="s">
        <v>4026</v>
      </c>
      <c r="M14" s="65" t="s">
        <v>415</v>
      </c>
      <c r="N14" s="81" t="s">
        <v>599</v>
      </c>
      <c r="O14" s="67">
        <v>40923</v>
      </c>
      <c r="P14" s="68" t="s">
        <v>458</v>
      </c>
      <c r="Q14" s="68" t="s">
        <v>4027</v>
      </c>
      <c r="R14" s="68">
        <f t="shared" ca="1" si="1"/>
        <v>129</v>
      </c>
      <c r="S14" s="68">
        <f t="shared" ca="1" si="2"/>
        <v>343</v>
      </c>
      <c r="T14" s="69">
        <f t="shared" ca="1" si="3"/>
        <v>3327.1</v>
      </c>
      <c r="W14"/>
      <c r="Z14"/>
    </row>
    <row r="15" spans="1:27" x14ac:dyDescent="0.3">
      <c r="A15" s="62" t="s">
        <v>428</v>
      </c>
      <c r="B15" s="63" t="s">
        <v>4183</v>
      </c>
      <c r="C15" s="63" t="s">
        <v>4184</v>
      </c>
      <c r="D15" s="62" t="s">
        <v>563</v>
      </c>
      <c r="E15" s="62">
        <v>97000</v>
      </c>
      <c r="F15" s="62" t="s">
        <v>382</v>
      </c>
      <c r="G15" s="62" t="s">
        <v>4185</v>
      </c>
      <c r="H15" s="64">
        <v>28164</v>
      </c>
      <c r="I15" s="82">
        <f t="shared" ca="1" si="0"/>
        <v>45.708418891170432</v>
      </c>
      <c r="J15" s="62" t="s">
        <v>4186</v>
      </c>
      <c r="K15" s="62" t="s">
        <v>413</v>
      </c>
      <c r="L15" s="62" t="s">
        <v>4187</v>
      </c>
      <c r="M15" s="65" t="s">
        <v>450</v>
      </c>
      <c r="N15" s="81" t="s">
        <v>599</v>
      </c>
      <c r="O15" s="67">
        <v>40445</v>
      </c>
      <c r="P15" s="68" t="s">
        <v>853</v>
      </c>
      <c r="Q15" s="68" t="s">
        <v>4188</v>
      </c>
      <c r="R15" s="68">
        <f t="shared" ca="1" si="1"/>
        <v>145</v>
      </c>
      <c r="S15" s="68">
        <f t="shared" ca="1" si="2"/>
        <v>367</v>
      </c>
      <c r="T15" s="69">
        <f t="shared" ca="1" si="3"/>
        <v>3559.8999999999996</v>
      </c>
      <c r="W15"/>
      <c r="Z15"/>
    </row>
    <row r="16" spans="1:27" x14ac:dyDescent="0.3">
      <c r="A16" s="62" t="s">
        <v>21</v>
      </c>
      <c r="B16" s="63" t="s">
        <v>4228</v>
      </c>
      <c r="C16" s="63" t="s">
        <v>4229</v>
      </c>
      <c r="D16" s="62" t="s">
        <v>4230</v>
      </c>
      <c r="E16" s="62">
        <v>97500</v>
      </c>
      <c r="F16" s="62" t="s">
        <v>360</v>
      </c>
      <c r="G16" s="62" t="s">
        <v>4231</v>
      </c>
      <c r="H16" s="64">
        <v>31173</v>
      </c>
      <c r="I16" s="82">
        <f t="shared" ca="1" si="0"/>
        <v>37.470225872689937</v>
      </c>
      <c r="J16" s="62"/>
      <c r="K16" s="62" t="s">
        <v>531</v>
      </c>
      <c r="L16" s="62" t="s">
        <v>4232</v>
      </c>
      <c r="M16" s="65" t="s">
        <v>425</v>
      </c>
      <c r="N16" s="81" t="s">
        <v>599</v>
      </c>
      <c r="O16" s="67">
        <v>39821</v>
      </c>
      <c r="P16" s="68" t="s">
        <v>795</v>
      </c>
      <c r="Q16" s="68" t="s">
        <v>4233</v>
      </c>
      <c r="R16" s="68">
        <f t="shared" ca="1" si="1"/>
        <v>166</v>
      </c>
      <c r="S16" s="68">
        <f t="shared" ca="1" si="2"/>
        <v>399</v>
      </c>
      <c r="T16" s="69">
        <f t="shared" ca="1" si="3"/>
        <v>3870.2999999999997</v>
      </c>
      <c r="W16"/>
      <c r="Z16"/>
    </row>
    <row r="17" spans="1:26" x14ac:dyDescent="0.3">
      <c r="A17" s="62" t="s">
        <v>21</v>
      </c>
      <c r="B17" s="76" t="s">
        <v>357</v>
      </c>
      <c r="C17" s="76" t="s">
        <v>358</v>
      </c>
      <c r="D17" s="62" t="s">
        <v>359</v>
      </c>
      <c r="E17" s="62">
        <v>97500</v>
      </c>
      <c r="F17" s="62" t="s">
        <v>360</v>
      </c>
      <c r="G17" s="62" t="s">
        <v>361</v>
      </c>
      <c r="H17" s="64">
        <v>29866</v>
      </c>
      <c r="I17" s="82">
        <f t="shared" ca="1" si="0"/>
        <v>41.048596851471594</v>
      </c>
      <c r="J17" s="62" t="s">
        <v>362</v>
      </c>
      <c r="K17" s="62" t="s">
        <v>363</v>
      </c>
      <c r="L17" s="62" t="s">
        <v>364</v>
      </c>
      <c r="M17" s="65" t="s">
        <v>365</v>
      </c>
      <c r="N17" s="66" t="s">
        <v>366</v>
      </c>
      <c r="O17" s="67">
        <v>39862</v>
      </c>
      <c r="P17" s="68" t="s">
        <v>367</v>
      </c>
      <c r="Q17" s="68" t="s">
        <v>368</v>
      </c>
      <c r="R17" s="68">
        <f t="shared" ca="1" si="1"/>
        <v>164</v>
      </c>
      <c r="S17" s="68">
        <f t="shared" ca="1" si="2"/>
        <v>290</v>
      </c>
      <c r="T17" s="69">
        <f t="shared" ca="1" si="3"/>
        <v>2813</v>
      </c>
      <c r="W17"/>
      <c r="Z17"/>
    </row>
    <row r="18" spans="1:26" x14ac:dyDescent="0.3">
      <c r="A18" s="62" t="s">
        <v>369</v>
      </c>
      <c r="B18" s="63" t="s">
        <v>370</v>
      </c>
      <c r="C18" s="63" t="s">
        <v>371</v>
      </c>
      <c r="D18" s="62" t="s">
        <v>372</v>
      </c>
      <c r="E18" s="62">
        <v>97500</v>
      </c>
      <c r="F18" s="62" t="s">
        <v>360</v>
      </c>
      <c r="G18" s="62" t="s">
        <v>373</v>
      </c>
      <c r="H18" s="64">
        <v>33881</v>
      </c>
      <c r="I18" s="82">
        <f t="shared" ca="1" si="0"/>
        <v>30.056125941136209</v>
      </c>
      <c r="J18" s="62" t="s">
        <v>374</v>
      </c>
      <c r="K18" s="62" t="s">
        <v>375</v>
      </c>
      <c r="L18" s="62" t="s">
        <v>376</v>
      </c>
      <c r="M18" s="65" t="s">
        <v>377</v>
      </c>
      <c r="N18" s="66" t="s">
        <v>366</v>
      </c>
      <c r="O18" s="67">
        <v>39900</v>
      </c>
      <c r="P18" s="68" t="s">
        <v>378</v>
      </c>
      <c r="Q18" s="68" t="s">
        <v>379</v>
      </c>
      <c r="R18" s="68">
        <f t="shared" ca="1" si="1"/>
        <v>163</v>
      </c>
      <c r="S18" s="68">
        <f t="shared" ca="1" si="2"/>
        <v>289</v>
      </c>
      <c r="T18" s="69">
        <f t="shared" ca="1" si="3"/>
        <v>2803.2999999999997</v>
      </c>
      <c r="W18"/>
      <c r="Z18"/>
    </row>
    <row r="19" spans="1:26" x14ac:dyDescent="0.3">
      <c r="A19" s="62" t="s">
        <v>21</v>
      </c>
      <c r="B19" s="76" t="s">
        <v>380</v>
      </c>
      <c r="C19" s="76" t="s">
        <v>19</v>
      </c>
      <c r="D19" s="62" t="s">
        <v>381</v>
      </c>
      <c r="E19" s="62">
        <v>97000</v>
      </c>
      <c r="F19" s="62" t="s">
        <v>382</v>
      </c>
      <c r="G19" s="62" t="s">
        <v>383</v>
      </c>
      <c r="H19" s="64">
        <v>28894</v>
      </c>
      <c r="I19" s="82">
        <f t="shared" ca="1" si="0"/>
        <v>43.709787816563995</v>
      </c>
      <c r="J19" s="62" t="s">
        <v>384</v>
      </c>
      <c r="K19" s="62" t="s">
        <v>385</v>
      </c>
      <c r="L19" s="62" t="s">
        <v>386</v>
      </c>
      <c r="M19" s="65" t="s">
        <v>365</v>
      </c>
      <c r="N19" s="66" t="s">
        <v>387</v>
      </c>
      <c r="O19" s="67">
        <v>41147</v>
      </c>
      <c r="P19" s="68" t="s">
        <v>388</v>
      </c>
      <c r="Q19" s="68" t="s">
        <v>389</v>
      </c>
      <c r="R19" s="68">
        <f t="shared" ca="1" si="1"/>
        <v>122</v>
      </c>
      <c r="S19" s="68">
        <f t="shared" ca="1" si="2"/>
        <v>333</v>
      </c>
      <c r="T19" s="69">
        <f t="shared" ca="1" si="3"/>
        <v>3230.1</v>
      </c>
      <c r="W19"/>
      <c r="Z19"/>
    </row>
    <row r="20" spans="1:26" x14ac:dyDescent="0.3">
      <c r="A20" s="62" t="s">
        <v>21</v>
      </c>
      <c r="B20" s="63" t="s">
        <v>390</v>
      </c>
      <c r="C20" s="63" t="s">
        <v>391</v>
      </c>
      <c r="D20" s="62" t="s">
        <v>392</v>
      </c>
      <c r="E20" s="62">
        <v>97000</v>
      </c>
      <c r="F20" s="62" t="s">
        <v>382</v>
      </c>
      <c r="G20" s="62" t="s">
        <v>393</v>
      </c>
      <c r="H20" s="64">
        <v>34277</v>
      </c>
      <c r="I20" s="82">
        <f t="shared" ca="1" si="0"/>
        <v>28.971937029431896</v>
      </c>
      <c r="J20" s="62" t="s">
        <v>394</v>
      </c>
      <c r="K20" s="62" t="s">
        <v>385</v>
      </c>
      <c r="L20" s="62" t="s">
        <v>395</v>
      </c>
      <c r="M20" s="65" t="s">
        <v>377</v>
      </c>
      <c r="N20" s="66" t="s">
        <v>366</v>
      </c>
      <c r="O20" s="67">
        <v>40069</v>
      </c>
      <c r="P20" s="68" t="s">
        <v>396</v>
      </c>
      <c r="Q20" s="68" t="s">
        <v>397</v>
      </c>
      <c r="R20" s="68">
        <f t="shared" ca="1" si="1"/>
        <v>158</v>
      </c>
      <c r="S20" s="68">
        <f t="shared" ca="1" si="2"/>
        <v>283</v>
      </c>
      <c r="T20" s="69">
        <f t="shared" ca="1" si="3"/>
        <v>2745.1</v>
      </c>
      <c r="W20"/>
      <c r="Z20"/>
    </row>
    <row r="21" spans="1:26" x14ac:dyDescent="0.3">
      <c r="A21" s="62" t="s">
        <v>21</v>
      </c>
      <c r="B21" s="76" t="s">
        <v>398</v>
      </c>
      <c r="C21" s="76" t="s">
        <v>399</v>
      </c>
      <c r="D21" s="62" t="s">
        <v>400</v>
      </c>
      <c r="E21" s="62">
        <v>97320</v>
      </c>
      <c r="F21" s="62" t="s">
        <v>401</v>
      </c>
      <c r="G21" s="62" t="s">
        <v>402</v>
      </c>
      <c r="H21" s="64">
        <v>25364</v>
      </c>
      <c r="I21" s="82">
        <f t="shared" ca="1" si="0"/>
        <v>53.374401095140314</v>
      </c>
      <c r="J21" s="62" t="s">
        <v>403</v>
      </c>
      <c r="K21" s="62" t="s">
        <v>404</v>
      </c>
      <c r="L21" s="62" t="s">
        <v>405</v>
      </c>
      <c r="M21" s="65" t="s">
        <v>365</v>
      </c>
      <c r="N21" s="66" t="s">
        <v>366</v>
      </c>
      <c r="O21" s="67">
        <v>40620</v>
      </c>
      <c r="P21" s="68" t="s">
        <v>406</v>
      </c>
      <c r="Q21" s="68" t="s">
        <v>407</v>
      </c>
      <c r="R21" s="68">
        <f t="shared" ca="1" si="1"/>
        <v>139</v>
      </c>
      <c r="S21" s="68">
        <f t="shared" ca="1" si="2"/>
        <v>262</v>
      </c>
      <c r="T21" s="69">
        <f t="shared" ca="1" si="3"/>
        <v>2541.3999999999996</v>
      </c>
      <c r="W21"/>
      <c r="Z21"/>
    </row>
    <row r="22" spans="1:26" x14ac:dyDescent="0.3">
      <c r="A22" s="62" t="s">
        <v>21</v>
      </c>
      <c r="B22" s="63" t="s">
        <v>408</v>
      </c>
      <c r="C22" s="63" t="s">
        <v>409</v>
      </c>
      <c r="D22" s="62" t="s">
        <v>410</v>
      </c>
      <c r="E22" s="62">
        <v>97000</v>
      </c>
      <c r="F22" s="62" t="s">
        <v>382</v>
      </c>
      <c r="G22" s="62" t="s">
        <v>411</v>
      </c>
      <c r="H22" s="64">
        <v>28771</v>
      </c>
      <c r="I22" s="82">
        <f t="shared" ca="1" si="0"/>
        <v>44.046543463381248</v>
      </c>
      <c r="J22" s="62" t="s">
        <v>412</v>
      </c>
      <c r="K22" s="62" t="s">
        <v>413</v>
      </c>
      <c r="L22" s="62" t="s">
        <v>414</v>
      </c>
      <c r="M22" s="65" t="s">
        <v>415</v>
      </c>
      <c r="N22" s="66" t="s">
        <v>366</v>
      </c>
      <c r="O22" s="67">
        <v>41092</v>
      </c>
      <c r="P22" s="68" t="s">
        <v>416</v>
      </c>
      <c r="Q22" s="68" t="s">
        <v>417</v>
      </c>
      <c r="R22" s="68">
        <f t="shared" ca="1" si="1"/>
        <v>124</v>
      </c>
      <c r="S22" s="68">
        <f t="shared" ca="1" si="2"/>
        <v>246</v>
      </c>
      <c r="T22" s="69">
        <f t="shared" ca="1" si="3"/>
        <v>2386.1999999999998</v>
      </c>
      <c r="W22"/>
      <c r="Z22"/>
    </row>
    <row r="23" spans="1:26" x14ac:dyDescent="0.3">
      <c r="A23" s="62" t="s">
        <v>369</v>
      </c>
      <c r="B23" s="76" t="s">
        <v>418</v>
      </c>
      <c r="C23" s="76" t="s">
        <v>419</v>
      </c>
      <c r="D23" s="62" t="s">
        <v>420</v>
      </c>
      <c r="E23" s="62">
        <v>98250</v>
      </c>
      <c r="F23" s="62" t="s">
        <v>421</v>
      </c>
      <c r="G23" s="62" t="s">
        <v>422</v>
      </c>
      <c r="H23" s="64">
        <v>32664</v>
      </c>
      <c r="I23" s="82">
        <f t="shared" ca="1" si="0"/>
        <v>33.388090349075974</v>
      </c>
      <c r="J23" s="62" t="s">
        <v>423</v>
      </c>
      <c r="K23" s="62" t="s">
        <v>404</v>
      </c>
      <c r="L23" s="62" t="s">
        <v>424</v>
      </c>
      <c r="M23" s="65" t="s">
        <v>425</v>
      </c>
      <c r="N23" s="66" t="s">
        <v>366</v>
      </c>
      <c r="O23" s="67">
        <v>41102</v>
      </c>
      <c r="P23" s="68" t="s">
        <v>426</v>
      </c>
      <c r="Q23" s="68" t="s">
        <v>427</v>
      </c>
      <c r="R23" s="68">
        <f t="shared" ca="1" si="1"/>
        <v>123</v>
      </c>
      <c r="S23" s="68">
        <f t="shared" ca="1" si="2"/>
        <v>245</v>
      </c>
      <c r="T23" s="69">
        <f t="shared" ca="1" si="3"/>
        <v>2376.5</v>
      </c>
      <c r="W23"/>
      <c r="Z23"/>
    </row>
    <row r="24" spans="1:26" x14ac:dyDescent="0.3">
      <c r="A24" s="62" t="s">
        <v>428</v>
      </c>
      <c r="B24" s="76" t="s">
        <v>429</v>
      </c>
      <c r="C24" s="76" t="s">
        <v>430</v>
      </c>
      <c r="D24" s="62" t="s">
        <v>431</v>
      </c>
      <c r="E24" s="62">
        <v>97000</v>
      </c>
      <c r="F24" s="62" t="s">
        <v>382</v>
      </c>
      <c r="G24" s="62" t="s">
        <v>432</v>
      </c>
      <c r="H24" s="64">
        <v>21683</v>
      </c>
      <c r="I24" s="82">
        <f t="shared" ca="1" si="0"/>
        <v>63.452429842573579</v>
      </c>
      <c r="J24" s="62" t="s">
        <v>433</v>
      </c>
      <c r="K24" s="62" t="s">
        <v>413</v>
      </c>
      <c r="L24" s="62" t="s">
        <v>434</v>
      </c>
      <c r="M24" s="65" t="s">
        <v>365</v>
      </c>
      <c r="N24" s="66" t="s">
        <v>366</v>
      </c>
      <c r="O24" s="67">
        <v>40449</v>
      </c>
      <c r="P24" s="68" t="s">
        <v>435</v>
      </c>
      <c r="Q24" s="68" t="s">
        <v>436</v>
      </c>
      <c r="R24" s="68">
        <f t="shared" ca="1" si="1"/>
        <v>145</v>
      </c>
      <c r="S24" s="68">
        <f t="shared" ca="1" si="2"/>
        <v>269</v>
      </c>
      <c r="T24" s="69">
        <f t="shared" ca="1" si="3"/>
        <v>2609.2999999999997</v>
      </c>
      <c r="W24"/>
      <c r="Z24"/>
    </row>
    <row r="25" spans="1:26" x14ac:dyDescent="0.3">
      <c r="A25" s="62" t="s">
        <v>21</v>
      </c>
      <c r="B25" s="63" t="s">
        <v>437</v>
      </c>
      <c r="C25" s="63" t="s">
        <v>438</v>
      </c>
      <c r="D25" s="62" t="s">
        <v>439</v>
      </c>
      <c r="E25" s="62">
        <v>97500</v>
      </c>
      <c r="F25" s="62" t="s">
        <v>360</v>
      </c>
      <c r="G25" s="62" t="s">
        <v>440</v>
      </c>
      <c r="H25" s="64">
        <v>22413</v>
      </c>
      <c r="I25" s="82">
        <f t="shared" ca="1" si="0"/>
        <v>61.453798767967143</v>
      </c>
      <c r="J25" s="62" t="s">
        <v>441</v>
      </c>
      <c r="K25" s="62" t="s">
        <v>404</v>
      </c>
      <c r="L25" s="62" t="s">
        <v>442</v>
      </c>
      <c r="M25" s="65" t="s">
        <v>415</v>
      </c>
      <c r="N25" s="66" t="s">
        <v>366</v>
      </c>
      <c r="O25" s="67">
        <v>40181</v>
      </c>
      <c r="P25" s="68" t="s">
        <v>443</v>
      </c>
      <c r="Q25" s="68" t="s">
        <v>444</v>
      </c>
      <c r="R25" s="68">
        <f t="shared" ca="1" si="1"/>
        <v>154</v>
      </c>
      <c r="S25" s="68">
        <f t="shared" ca="1" si="2"/>
        <v>279</v>
      </c>
      <c r="T25" s="69">
        <f t="shared" ca="1" si="3"/>
        <v>2706.2999999999997</v>
      </c>
      <c r="W25"/>
      <c r="Z25"/>
    </row>
    <row r="26" spans="1:26" x14ac:dyDescent="0.3">
      <c r="A26" s="62" t="s">
        <v>21</v>
      </c>
      <c r="B26" s="63" t="s">
        <v>445</v>
      </c>
      <c r="C26" s="63" t="s">
        <v>80</v>
      </c>
      <c r="D26" s="62" t="s">
        <v>446</v>
      </c>
      <c r="E26" s="62">
        <v>97500</v>
      </c>
      <c r="F26" s="62" t="s">
        <v>360</v>
      </c>
      <c r="G26" s="62" t="s">
        <v>447</v>
      </c>
      <c r="H26" s="64">
        <v>34277</v>
      </c>
      <c r="I26" s="82">
        <f t="shared" ca="1" si="0"/>
        <v>28.971937029431896</v>
      </c>
      <c r="J26" s="62" t="s">
        <v>448</v>
      </c>
      <c r="K26" s="62" t="s">
        <v>404</v>
      </c>
      <c r="L26" s="62" t="s">
        <v>449</v>
      </c>
      <c r="M26" s="65" t="s">
        <v>450</v>
      </c>
      <c r="N26" s="66" t="s">
        <v>366</v>
      </c>
      <c r="O26" s="67">
        <v>40145</v>
      </c>
      <c r="P26" s="68" t="s">
        <v>451</v>
      </c>
      <c r="Q26" s="68" t="s">
        <v>452</v>
      </c>
      <c r="R26" s="68">
        <f t="shared" ca="1" si="1"/>
        <v>155</v>
      </c>
      <c r="S26" s="68">
        <f t="shared" ca="1" si="2"/>
        <v>280</v>
      </c>
      <c r="T26" s="69">
        <f t="shared" ca="1" si="3"/>
        <v>2716</v>
      </c>
      <c r="W26"/>
      <c r="Z26"/>
    </row>
    <row r="27" spans="1:26" x14ac:dyDescent="0.3">
      <c r="A27" s="62" t="s">
        <v>428</v>
      </c>
      <c r="B27" s="63" t="s">
        <v>70</v>
      </c>
      <c r="C27" s="63" t="s">
        <v>69</v>
      </c>
      <c r="D27" s="62" t="s">
        <v>453</v>
      </c>
      <c r="E27" s="62">
        <v>97000</v>
      </c>
      <c r="F27" s="62" t="s">
        <v>382</v>
      </c>
      <c r="G27" s="62" t="s">
        <v>454</v>
      </c>
      <c r="H27" s="64">
        <v>30808</v>
      </c>
      <c r="I27" s="82">
        <f t="shared" ca="1" si="0"/>
        <v>38.469541409993155</v>
      </c>
      <c r="J27" s="62" t="s">
        <v>455</v>
      </c>
      <c r="K27" s="62" t="s">
        <v>375</v>
      </c>
      <c r="L27" s="62" t="s">
        <v>456</v>
      </c>
      <c r="M27" s="65" t="s">
        <v>415</v>
      </c>
      <c r="N27" s="66" t="s">
        <v>457</v>
      </c>
      <c r="O27" s="67">
        <v>39766</v>
      </c>
      <c r="P27" s="68" t="s">
        <v>458</v>
      </c>
      <c r="Q27" s="68" t="s">
        <v>459</v>
      </c>
      <c r="R27" s="68">
        <f t="shared" ca="1" si="1"/>
        <v>168</v>
      </c>
      <c r="S27" s="68">
        <f t="shared" ca="1" si="2"/>
        <v>402</v>
      </c>
      <c r="T27" s="69">
        <f t="shared" ca="1" si="3"/>
        <v>3899.3999999999996</v>
      </c>
      <c r="W27"/>
      <c r="Z27"/>
    </row>
    <row r="28" spans="1:26" x14ac:dyDescent="0.3">
      <c r="A28" s="62" t="s">
        <v>369</v>
      </c>
      <c r="B28" s="63" t="s">
        <v>460</v>
      </c>
      <c r="C28" s="63" t="s">
        <v>461</v>
      </c>
      <c r="D28" s="62" t="s">
        <v>462</v>
      </c>
      <c r="E28" s="62">
        <v>97000</v>
      </c>
      <c r="F28" s="62" t="s">
        <v>382</v>
      </c>
      <c r="G28" s="62" t="s">
        <v>463</v>
      </c>
      <c r="H28" s="64">
        <v>30869</v>
      </c>
      <c r="I28" s="82">
        <f t="shared" ca="1" si="0"/>
        <v>38.3025325119781</v>
      </c>
      <c r="J28" s="62" t="s">
        <v>464</v>
      </c>
      <c r="K28" s="62" t="s">
        <v>465</v>
      </c>
      <c r="L28" s="62" t="s">
        <v>466</v>
      </c>
      <c r="M28" s="65" t="s">
        <v>415</v>
      </c>
      <c r="N28" s="66" t="s">
        <v>366</v>
      </c>
      <c r="O28" s="67">
        <v>40353</v>
      </c>
      <c r="P28" s="68" t="s">
        <v>467</v>
      </c>
      <c r="Q28" s="68" t="s">
        <v>468</v>
      </c>
      <c r="R28" s="68">
        <f t="shared" ca="1" si="1"/>
        <v>148</v>
      </c>
      <c r="S28" s="68">
        <f t="shared" ca="1" si="2"/>
        <v>272</v>
      </c>
      <c r="T28" s="69">
        <f t="shared" ca="1" si="3"/>
        <v>2638.3999999999996</v>
      </c>
      <c r="W28"/>
      <c r="Z28"/>
    </row>
    <row r="29" spans="1:26" x14ac:dyDescent="0.3">
      <c r="A29" s="62" t="s">
        <v>21</v>
      </c>
      <c r="B29" s="63" t="s">
        <v>469</v>
      </c>
      <c r="C29" s="63" t="s">
        <v>470</v>
      </c>
      <c r="D29" s="62" t="s">
        <v>471</v>
      </c>
      <c r="E29" s="62">
        <v>97150</v>
      </c>
      <c r="F29" s="62" t="s">
        <v>472</v>
      </c>
      <c r="G29" s="62" t="s">
        <v>473</v>
      </c>
      <c r="H29" s="64">
        <v>23296</v>
      </c>
      <c r="I29" s="82">
        <f t="shared" ca="1" si="0"/>
        <v>59.036276522929498</v>
      </c>
      <c r="J29" s="62" t="s">
        <v>474</v>
      </c>
      <c r="K29" s="62" t="s">
        <v>475</v>
      </c>
      <c r="L29" s="62" t="s">
        <v>476</v>
      </c>
      <c r="M29" s="65" t="s">
        <v>425</v>
      </c>
      <c r="N29" s="66" t="s">
        <v>366</v>
      </c>
      <c r="O29" s="67">
        <v>39752</v>
      </c>
      <c r="P29" s="68" t="s">
        <v>477</v>
      </c>
      <c r="Q29" s="68" t="s">
        <v>478</v>
      </c>
      <c r="R29" s="68">
        <f t="shared" ca="1" si="1"/>
        <v>168</v>
      </c>
      <c r="S29" s="68">
        <f t="shared" ca="1" si="2"/>
        <v>294</v>
      </c>
      <c r="T29" s="69">
        <f t="shared" ca="1" si="3"/>
        <v>2851.7999999999997</v>
      </c>
      <c r="W29"/>
      <c r="Z29"/>
    </row>
    <row r="30" spans="1:26" x14ac:dyDescent="0.3">
      <c r="A30" s="62" t="s">
        <v>21</v>
      </c>
      <c r="B30" s="63" t="s">
        <v>479</v>
      </c>
      <c r="C30" s="63" t="s">
        <v>318</v>
      </c>
      <c r="D30" s="62" t="s">
        <v>480</v>
      </c>
      <c r="E30" s="62">
        <v>97500</v>
      </c>
      <c r="F30" s="62" t="s">
        <v>360</v>
      </c>
      <c r="G30" s="62" t="s">
        <v>481</v>
      </c>
      <c r="H30" s="64">
        <v>23478</v>
      </c>
      <c r="I30" s="82">
        <f t="shared" ca="1" si="0"/>
        <v>58.53798767967146</v>
      </c>
      <c r="J30" s="62"/>
      <c r="K30" s="62" t="s">
        <v>375</v>
      </c>
      <c r="L30" s="62" t="s">
        <v>482</v>
      </c>
      <c r="M30" s="65" t="s">
        <v>450</v>
      </c>
      <c r="N30" s="66" t="s">
        <v>366</v>
      </c>
      <c r="O30" s="67">
        <v>40099</v>
      </c>
      <c r="P30" s="68" t="s">
        <v>451</v>
      </c>
      <c r="Q30" s="68" t="s">
        <v>483</v>
      </c>
      <c r="R30" s="68">
        <f t="shared" ca="1" si="1"/>
        <v>157</v>
      </c>
      <c r="S30" s="68">
        <f t="shared" ca="1" si="2"/>
        <v>282</v>
      </c>
      <c r="T30" s="69">
        <f t="shared" ca="1" si="3"/>
        <v>2735.3999999999996</v>
      </c>
      <c r="W30"/>
      <c r="Z30"/>
    </row>
    <row r="31" spans="1:26" x14ac:dyDescent="0.3">
      <c r="A31" s="62" t="s">
        <v>21</v>
      </c>
      <c r="B31" s="63" t="s">
        <v>484</v>
      </c>
      <c r="C31" s="63" t="s">
        <v>485</v>
      </c>
      <c r="D31" s="62" t="s">
        <v>486</v>
      </c>
      <c r="E31" s="62">
        <v>97900</v>
      </c>
      <c r="F31" s="62" t="s">
        <v>487</v>
      </c>
      <c r="G31" s="62" t="s">
        <v>488</v>
      </c>
      <c r="H31" s="64">
        <v>26763</v>
      </c>
      <c r="I31" s="82">
        <f t="shared" ca="1" si="0"/>
        <v>49.544147843942504</v>
      </c>
      <c r="J31" s="62" t="s">
        <v>489</v>
      </c>
      <c r="K31" s="62" t="s">
        <v>490</v>
      </c>
      <c r="L31" s="62" t="s">
        <v>491</v>
      </c>
      <c r="M31" s="65" t="s">
        <v>377</v>
      </c>
      <c r="N31" s="66" t="s">
        <v>366</v>
      </c>
      <c r="O31" s="67">
        <v>39704</v>
      </c>
      <c r="P31" s="68" t="s">
        <v>492</v>
      </c>
      <c r="Q31" s="68" t="s">
        <v>493</v>
      </c>
      <c r="R31" s="68">
        <f t="shared" ca="1" si="1"/>
        <v>170</v>
      </c>
      <c r="S31" s="68">
        <f t="shared" ca="1" si="2"/>
        <v>297</v>
      </c>
      <c r="T31" s="69">
        <f t="shared" ca="1" si="3"/>
        <v>2880.8999999999996</v>
      </c>
      <c r="W31"/>
      <c r="Z31"/>
    </row>
    <row r="32" spans="1:26" x14ac:dyDescent="0.3">
      <c r="A32" s="62" t="s">
        <v>21</v>
      </c>
      <c r="B32" s="63" t="s">
        <v>317</v>
      </c>
      <c r="C32" s="63" t="s">
        <v>318</v>
      </c>
      <c r="D32" s="62" t="s">
        <v>494</v>
      </c>
      <c r="E32" s="62">
        <v>97500</v>
      </c>
      <c r="F32" s="62" t="s">
        <v>360</v>
      </c>
      <c r="G32" s="62" t="s">
        <v>495</v>
      </c>
      <c r="H32" s="64">
        <v>23174</v>
      </c>
      <c r="I32" s="82">
        <f t="shared" ca="1" si="0"/>
        <v>59.370294318959616</v>
      </c>
      <c r="J32" s="62" t="s">
        <v>496</v>
      </c>
      <c r="K32" s="62" t="s">
        <v>375</v>
      </c>
      <c r="L32" s="62" t="s">
        <v>497</v>
      </c>
      <c r="M32" s="65" t="s">
        <v>365</v>
      </c>
      <c r="N32" s="66" t="s">
        <v>366</v>
      </c>
      <c r="O32" s="67">
        <v>40120</v>
      </c>
      <c r="P32" s="68" t="s">
        <v>498</v>
      </c>
      <c r="Q32" s="68" t="s">
        <v>499</v>
      </c>
      <c r="R32" s="68">
        <f t="shared" ca="1" si="1"/>
        <v>156</v>
      </c>
      <c r="S32" s="68">
        <f t="shared" ca="1" si="2"/>
        <v>281</v>
      </c>
      <c r="T32" s="69">
        <f t="shared" ca="1" si="3"/>
        <v>2725.7</v>
      </c>
      <c r="W32"/>
      <c r="Z32"/>
    </row>
    <row r="33" spans="1:26" x14ac:dyDescent="0.3">
      <c r="A33" s="62" t="s">
        <v>369</v>
      </c>
      <c r="B33" s="63" t="s">
        <v>500</v>
      </c>
      <c r="C33" s="63" t="s">
        <v>501</v>
      </c>
      <c r="D33" s="62" t="s">
        <v>502</v>
      </c>
      <c r="E33" s="62">
        <v>98540</v>
      </c>
      <c r="F33" s="62" t="s">
        <v>503</v>
      </c>
      <c r="G33" s="62" t="s">
        <v>504</v>
      </c>
      <c r="H33" s="64">
        <v>23296</v>
      </c>
      <c r="I33" s="82">
        <f t="shared" ca="1" si="0"/>
        <v>59.036276522929498</v>
      </c>
      <c r="J33" s="62" t="s">
        <v>505</v>
      </c>
      <c r="K33" s="62" t="s">
        <v>506</v>
      </c>
      <c r="L33" s="62" t="s">
        <v>507</v>
      </c>
      <c r="M33" s="65" t="s">
        <v>415</v>
      </c>
      <c r="N33" s="66" t="s">
        <v>366</v>
      </c>
      <c r="O33" s="67">
        <v>39701</v>
      </c>
      <c r="P33" s="68" t="s">
        <v>508</v>
      </c>
      <c r="Q33" s="68" t="s">
        <v>509</v>
      </c>
      <c r="R33" s="68">
        <f t="shared" ca="1" si="1"/>
        <v>170</v>
      </c>
      <c r="S33" s="68">
        <f t="shared" ca="1" si="2"/>
        <v>297</v>
      </c>
      <c r="T33" s="69">
        <f t="shared" ca="1" si="3"/>
        <v>2880.8999999999996</v>
      </c>
      <c r="W33"/>
      <c r="Z33"/>
    </row>
    <row r="34" spans="1:26" x14ac:dyDescent="0.3">
      <c r="A34" s="62" t="s">
        <v>369</v>
      </c>
      <c r="B34" s="63" t="s">
        <v>510</v>
      </c>
      <c r="C34" s="63" t="s">
        <v>511</v>
      </c>
      <c r="D34" s="62" t="s">
        <v>512</v>
      </c>
      <c r="E34" s="62">
        <v>97500</v>
      </c>
      <c r="F34" s="62" t="s">
        <v>360</v>
      </c>
      <c r="G34" s="62" t="s">
        <v>513</v>
      </c>
      <c r="H34" s="64">
        <v>25060</v>
      </c>
      <c r="I34" s="82">
        <f t="shared" ca="1" si="0"/>
        <v>54.206707734428477</v>
      </c>
      <c r="J34" s="62" t="s">
        <v>514</v>
      </c>
      <c r="K34" s="62" t="s">
        <v>465</v>
      </c>
      <c r="L34" s="62" t="s">
        <v>515</v>
      </c>
      <c r="M34" s="65" t="s">
        <v>365</v>
      </c>
      <c r="N34" s="66" t="s">
        <v>366</v>
      </c>
      <c r="O34" s="67">
        <v>39766</v>
      </c>
      <c r="P34" s="68" t="s">
        <v>516</v>
      </c>
      <c r="Q34" s="68" t="s">
        <v>517</v>
      </c>
      <c r="R34" s="68">
        <f t="shared" ca="1" si="1"/>
        <v>168</v>
      </c>
      <c r="S34" s="68">
        <f t="shared" ca="1" si="2"/>
        <v>294</v>
      </c>
      <c r="T34" s="69">
        <f t="shared" ca="1" si="3"/>
        <v>2851.7999999999997</v>
      </c>
      <c r="W34"/>
      <c r="Z34"/>
    </row>
    <row r="35" spans="1:26" x14ac:dyDescent="0.3">
      <c r="A35" s="62" t="s">
        <v>21</v>
      </c>
      <c r="B35" s="63" t="s">
        <v>518</v>
      </c>
      <c r="C35" s="63" t="s">
        <v>519</v>
      </c>
      <c r="D35" s="62" t="s">
        <v>520</v>
      </c>
      <c r="E35" s="62">
        <v>97250</v>
      </c>
      <c r="F35" s="62" t="s">
        <v>521</v>
      </c>
      <c r="G35" s="62" t="s">
        <v>522</v>
      </c>
      <c r="H35" s="64">
        <v>30808</v>
      </c>
      <c r="I35" s="82">
        <f t="shared" ca="1" si="0"/>
        <v>38.469541409993155</v>
      </c>
      <c r="J35" s="62" t="s">
        <v>523</v>
      </c>
      <c r="K35" s="62" t="s">
        <v>524</v>
      </c>
      <c r="L35" s="62" t="s">
        <v>525</v>
      </c>
      <c r="M35" s="65" t="s">
        <v>415</v>
      </c>
      <c r="N35" s="66" t="s">
        <v>366</v>
      </c>
      <c r="O35" s="67">
        <v>40716</v>
      </c>
      <c r="P35" s="68" t="s">
        <v>526</v>
      </c>
      <c r="Q35" s="68" t="s">
        <v>527</v>
      </c>
      <c r="R35" s="68">
        <f t="shared" ca="1" si="1"/>
        <v>136</v>
      </c>
      <c r="S35" s="68">
        <f t="shared" ca="1" si="2"/>
        <v>259</v>
      </c>
      <c r="T35" s="69">
        <f t="shared" ca="1" si="3"/>
        <v>2512.2999999999997</v>
      </c>
      <c r="W35"/>
      <c r="Z35"/>
    </row>
    <row r="36" spans="1:26" x14ac:dyDescent="0.3">
      <c r="A36" s="62" t="s">
        <v>369</v>
      </c>
      <c r="B36" s="63" t="s">
        <v>29</v>
      </c>
      <c r="C36" s="63" t="s">
        <v>28</v>
      </c>
      <c r="D36" s="62" t="s">
        <v>528</v>
      </c>
      <c r="E36" s="62">
        <v>97500</v>
      </c>
      <c r="F36" s="62" t="s">
        <v>360</v>
      </c>
      <c r="G36" s="62" t="s">
        <v>529</v>
      </c>
      <c r="H36" s="64">
        <v>33547</v>
      </c>
      <c r="I36" s="82">
        <f t="shared" ca="1" si="0"/>
        <v>30.970568104038328</v>
      </c>
      <c r="J36" s="62" t="s">
        <v>530</v>
      </c>
      <c r="K36" s="62" t="s">
        <v>531</v>
      </c>
      <c r="L36" s="62" t="s">
        <v>532</v>
      </c>
      <c r="M36" s="65" t="s">
        <v>415</v>
      </c>
      <c r="N36" s="66" t="s">
        <v>366</v>
      </c>
      <c r="O36" s="67">
        <v>39786</v>
      </c>
      <c r="P36" s="68" t="s">
        <v>533</v>
      </c>
      <c r="Q36" s="68" t="s">
        <v>534</v>
      </c>
      <c r="R36" s="68">
        <f t="shared" ca="1" si="1"/>
        <v>167</v>
      </c>
      <c r="S36" s="68">
        <f t="shared" ca="1" si="2"/>
        <v>293</v>
      </c>
      <c r="T36" s="69">
        <f t="shared" ca="1" si="3"/>
        <v>2842.1</v>
      </c>
      <c r="W36"/>
      <c r="Z36"/>
    </row>
    <row r="37" spans="1:26" x14ac:dyDescent="0.3">
      <c r="A37" s="62" t="s">
        <v>369</v>
      </c>
      <c r="B37" s="63" t="s">
        <v>535</v>
      </c>
      <c r="C37" s="63" t="s">
        <v>536</v>
      </c>
      <c r="D37" s="62" t="s">
        <v>537</v>
      </c>
      <c r="E37" s="62">
        <v>97000</v>
      </c>
      <c r="F37" s="62" t="s">
        <v>382</v>
      </c>
      <c r="G37" s="62" t="s">
        <v>538</v>
      </c>
      <c r="H37" s="64">
        <v>34093</v>
      </c>
      <c r="I37" s="82">
        <f t="shared" ca="1" si="0"/>
        <v>29.475701574264203</v>
      </c>
      <c r="J37" s="62" t="s">
        <v>539</v>
      </c>
      <c r="K37" s="62" t="s">
        <v>404</v>
      </c>
      <c r="L37" s="62" t="s">
        <v>540</v>
      </c>
      <c r="M37" s="65" t="s">
        <v>415</v>
      </c>
      <c r="N37" s="66" t="s">
        <v>541</v>
      </c>
      <c r="O37" s="67">
        <v>40864</v>
      </c>
      <c r="P37" s="68" t="s">
        <v>542</v>
      </c>
      <c r="Q37" s="68" t="s">
        <v>543</v>
      </c>
      <c r="R37" s="68">
        <f t="shared" ca="1" si="1"/>
        <v>131</v>
      </c>
      <c r="S37" s="68">
        <v>250</v>
      </c>
      <c r="T37" s="69">
        <f t="shared" si="3"/>
        <v>2425</v>
      </c>
      <c r="W37"/>
      <c r="Z37"/>
    </row>
    <row r="38" spans="1:26" x14ac:dyDescent="0.3">
      <c r="A38" s="62" t="s">
        <v>428</v>
      </c>
      <c r="B38" s="63" t="s">
        <v>544</v>
      </c>
      <c r="C38" s="63" t="s">
        <v>545</v>
      </c>
      <c r="D38" s="62" t="s">
        <v>546</v>
      </c>
      <c r="E38" s="62">
        <v>97500</v>
      </c>
      <c r="F38" s="62" t="s">
        <v>360</v>
      </c>
      <c r="G38" s="62" t="s">
        <v>547</v>
      </c>
      <c r="H38" s="64">
        <v>28679</v>
      </c>
      <c r="I38" s="82">
        <f t="shared" ca="1" si="0"/>
        <v>44.298425735797402</v>
      </c>
      <c r="J38" s="62" t="s">
        <v>548</v>
      </c>
      <c r="K38" s="62" t="s">
        <v>549</v>
      </c>
      <c r="L38" s="62" t="s">
        <v>550</v>
      </c>
      <c r="M38" s="65" t="s">
        <v>377</v>
      </c>
      <c r="N38" s="66" t="s">
        <v>387</v>
      </c>
      <c r="O38" s="67">
        <v>40530</v>
      </c>
      <c r="P38" s="68" t="s">
        <v>551</v>
      </c>
      <c r="Q38" s="68" t="s">
        <v>552</v>
      </c>
      <c r="R38" s="68">
        <f t="shared" ca="1" si="1"/>
        <v>142</v>
      </c>
      <c r="S38" s="68">
        <f t="shared" ref="S38:S69" ca="1" si="6">IF(N38="Chargé(e) de Clientèle",INT(110+(110*(R38/100))),INT(150+(150*(R38/100))))</f>
        <v>363</v>
      </c>
      <c r="T38" s="69">
        <f t="shared" ca="1" si="3"/>
        <v>3521.1</v>
      </c>
      <c r="W38"/>
      <c r="Z38"/>
    </row>
    <row r="39" spans="1:26" x14ac:dyDescent="0.3">
      <c r="A39" s="62" t="s">
        <v>428</v>
      </c>
      <c r="B39" s="63" t="s">
        <v>553</v>
      </c>
      <c r="C39" s="63" t="s">
        <v>554</v>
      </c>
      <c r="D39" s="62" t="s">
        <v>555</v>
      </c>
      <c r="E39" s="62">
        <v>97500</v>
      </c>
      <c r="F39" s="62" t="s">
        <v>360</v>
      </c>
      <c r="G39" s="62"/>
      <c r="H39" s="64">
        <v>26398</v>
      </c>
      <c r="I39" s="82">
        <f t="shared" ca="1" si="0"/>
        <v>50.543463381245722</v>
      </c>
      <c r="J39" s="62" t="s">
        <v>556</v>
      </c>
      <c r="K39" s="62" t="s">
        <v>557</v>
      </c>
      <c r="L39" s="62" t="s">
        <v>558</v>
      </c>
      <c r="M39" s="65" t="s">
        <v>415</v>
      </c>
      <c r="N39" s="66" t="s">
        <v>366</v>
      </c>
      <c r="O39" s="67">
        <v>40311</v>
      </c>
      <c r="P39" s="68" t="s">
        <v>559</v>
      </c>
      <c r="Q39" s="68" t="s">
        <v>560</v>
      </c>
      <c r="R39" s="68">
        <f t="shared" ca="1" si="1"/>
        <v>150</v>
      </c>
      <c r="S39" s="68">
        <f t="shared" ca="1" si="6"/>
        <v>275</v>
      </c>
      <c r="T39" s="69">
        <f t="shared" ca="1" si="3"/>
        <v>2667.5</v>
      </c>
      <c r="W39"/>
      <c r="Z39"/>
    </row>
    <row r="40" spans="1:26" x14ac:dyDescent="0.3">
      <c r="A40" s="62" t="s">
        <v>21</v>
      </c>
      <c r="B40" s="63" t="s">
        <v>561</v>
      </c>
      <c r="C40" s="63" t="s">
        <v>562</v>
      </c>
      <c r="D40" s="62" t="s">
        <v>563</v>
      </c>
      <c r="E40" s="62">
        <v>97000</v>
      </c>
      <c r="F40" s="62" t="s">
        <v>382</v>
      </c>
      <c r="G40" s="62" t="s">
        <v>564</v>
      </c>
      <c r="H40" s="64">
        <v>24299</v>
      </c>
      <c r="I40" s="82">
        <f t="shared" ca="1" si="0"/>
        <v>56.290212183436005</v>
      </c>
      <c r="J40" s="62" t="s">
        <v>565</v>
      </c>
      <c r="K40" s="62" t="s">
        <v>385</v>
      </c>
      <c r="L40" s="62" t="s">
        <v>566</v>
      </c>
      <c r="M40" s="65" t="s">
        <v>377</v>
      </c>
      <c r="N40" s="66" t="s">
        <v>366</v>
      </c>
      <c r="O40" s="67">
        <v>41164</v>
      </c>
      <c r="P40" s="68" t="s">
        <v>567</v>
      </c>
      <c r="Q40" s="68" t="s">
        <v>568</v>
      </c>
      <c r="R40" s="68">
        <f t="shared" ca="1" si="1"/>
        <v>121</v>
      </c>
      <c r="S40" s="68">
        <f t="shared" ca="1" si="6"/>
        <v>243</v>
      </c>
      <c r="T40" s="69">
        <f t="shared" ca="1" si="3"/>
        <v>2357.1</v>
      </c>
      <c r="W40"/>
      <c r="Z40"/>
    </row>
    <row r="41" spans="1:26" x14ac:dyDescent="0.3">
      <c r="A41" s="62" t="s">
        <v>21</v>
      </c>
      <c r="B41" s="63" t="s">
        <v>569</v>
      </c>
      <c r="C41" s="63" t="s">
        <v>570</v>
      </c>
      <c r="D41" s="62" t="s">
        <v>571</v>
      </c>
      <c r="E41" s="62">
        <v>97250</v>
      </c>
      <c r="F41" s="62" t="s">
        <v>521</v>
      </c>
      <c r="G41" s="62"/>
      <c r="H41" s="64">
        <v>31569</v>
      </c>
      <c r="I41" s="82">
        <f t="shared" ca="1" si="0"/>
        <v>36.386036960985628</v>
      </c>
      <c r="J41" s="62" t="s">
        <v>572</v>
      </c>
      <c r="K41" s="62" t="s">
        <v>549</v>
      </c>
      <c r="L41" s="62" t="s">
        <v>573</v>
      </c>
      <c r="M41" s="65" t="s">
        <v>425</v>
      </c>
      <c r="N41" s="66" t="s">
        <v>366</v>
      </c>
      <c r="O41" s="67">
        <v>39758</v>
      </c>
      <c r="P41" s="68" t="s">
        <v>426</v>
      </c>
      <c r="Q41" s="68" t="s">
        <v>574</v>
      </c>
      <c r="R41" s="68">
        <f t="shared" ca="1" si="1"/>
        <v>168</v>
      </c>
      <c r="S41" s="68">
        <f t="shared" ca="1" si="6"/>
        <v>294</v>
      </c>
      <c r="T41" s="69">
        <f t="shared" ca="1" si="3"/>
        <v>2851.7999999999997</v>
      </c>
      <c r="W41"/>
      <c r="Z41"/>
    </row>
    <row r="42" spans="1:26" x14ac:dyDescent="0.3">
      <c r="A42" s="62" t="s">
        <v>369</v>
      </c>
      <c r="B42" s="63" t="s">
        <v>575</v>
      </c>
      <c r="C42" s="63" t="s">
        <v>576</v>
      </c>
      <c r="D42" s="62" t="s">
        <v>577</v>
      </c>
      <c r="E42" s="62">
        <v>97500</v>
      </c>
      <c r="F42" s="62" t="s">
        <v>360</v>
      </c>
      <c r="G42" s="62" t="s">
        <v>578</v>
      </c>
      <c r="H42" s="64">
        <v>22809</v>
      </c>
      <c r="I42" s="82">
        <f t="shared" ca="1" si="0"/>
        <v>60.369609856262834</v>
      </c>
      <c r="J42" s="62" t="s">
        <v>579</v>
      </c>
      <c r="K42" s="62" t="s">
        <v>413</v>
      </c>
      <c r="L42" s="62" t="s">
        <v>580</v>
      </c>
      <c r="M42" s="65" t="s">
        <v>581</v>
      </c>
      <c r="N42" s="66" t="s">
        <v>366</v>
      </c>
      <c r="O42" s="67">
        <v>40916</v>
      </c>
      <c r="P42" s="68" t="s">
        <v>582</v>
      </c>
      <c r="Q42" s="68" t="s">
        <v>583</v>
      </c>
      <c r="R42" s="68">
        <f t="shared" ca="1" si="1"/>
        <v>130</v>
      </c>
      <c r="S42" s="68">
        <f t="shared" ca="1" si="6"/>
        <v>253</v>
      </c>
      <c r="T42" s="69">
        <f t="shared" ca="1" si="3"/>
        <v>2454.1</v>
      </c>
      <c r="W42"/>
      <c r="Z42"/>
    </row>
    <row r="43" spans="1:26" x14ac:dyDescent="0.3">
      <c r="A43" s="62" t="s">
        <v>21</v>
      </c>
      <c r="B43" s="63" t="s">
        <v>584</v>
      </c>
      <c r="C43" s="63" t="s">
        <v>585</v>
      </c>
      <c r="D43" s="62" t="s">
        <v>586</v>
      </c>
      <c r="E43" s="62">
        <v>97500</v>
      </c>
      <c r="F43" s="62" t="s">
        <v>360</v>
      </c>
      <c r="G43" s="62"/>
      <c r="H43" s="64">
        <v>24238</v>
      </c>
      <c r="I43" s="82">
        <f t="shared" ca="1" si="0"/>
        <v>56.45722108145106</v>
      </c>
      <c r="J43" s="62" t="s">
        <v>587</v>
      </c>
      <c r="K43" s="62" t="s">
        <v>588</v>
      </c>
      <c r="L43" s="62" t="s">
        <v>589</v>
      </c>
      <c r="M43" s="65" t="s">
        <v>450</v>
      </c>
      <c r="N43" s="66" t="s">
        <v>366</v>
      </c>
      <c r="O43" s="67">
        <v>40493</v>
      </c>
      <c r="P43" s="68" t="s">
        <v>590</v>
      </c>
      <c r="Q43" s="68" t="s">
        <v>591</v>
      </c>
      <c r="R43" s="68">
        <f t="shared" ca="1" si="1"/>
        <v>144</v>
      </c>
      <c r="S43" s="68">
        <f t="shared" ca="1" si="6"/>
        <v>268</v>
      </c>
      <c r="T43" s="69">
        <f t="shared" ca="1" si="3"/>
        <v>2599.6</v>
      </c>
      <c r="W43"/>
      <c r="Z43"/>
    </row>
    <row r="44" spans="1:26" x14ac:dyDescent="0.3">
      <c r="A44" s="62" t="s">
        <v>21</v>
      </c>
      <c r="B44" s="63" t="s">
        <v>602</v>
      </c>
      <c r="C44" s="63" t="s">
        <v>603</v>
      </c>
      <c r="D44" s="62" t="s">
        <v>604</v>
      </c>
      <c r="E44" s="62">
        <v>97500</v>
      </c>
      <c r="F44" s="62" t="s">
        <v>360</v>
      </c>
      <c r="G44" s="62" t="s">
        <v>605</v>
      </c>
      <c r="H44" s="64">
        <v>28011</v>
      </c>
      <c r="I44" s="82">
        <f t="shared" ca="1" si="0"/>
        <v>46.127310061601641</v>
      </c>
      <c r="J44" s="62" t="s">
        <v>606</v>
      </c>
      <c r="K44" s="62" t="s">
        <v>588</v>
      </c>
      <c r="L44" s="62" t="s">
        <v>607</v>
      </c>
      <c r="M44" s="65" t="s">
        <v>365</v>
      </c>
      <c r="N44" s="66" t="s">
        <v>366</v>
      </c>
      <c r="O44" s="67">
        <v>41214</v>
      </c>
      <c r="P44" s="68" t="s">
        <v>608</v>
      </c>
      <c r="Q44" s="68" t="s">
        <v>609</v>
      </c>
      <c r="R44" s="68">
        <f t="shared" ca="1" si="1"/>
        <v>120</v>
      </c>
      <c r="S44" s="68">
        <f t="shared" ca="1" si="6"/>
        <v>242</v>
      </c>
      <c r="T44" s="69">
        <f t="shared" ca="1" si="3"/>
        <v>2347.3999999999996</v>
      </c>
      <c r="W44"/>
      <c r="Z44"/>
    </row>
    <row r="45" spans="1:26" x14ac:dyDescent="0.3">
      <c r="A45" s="62" t="s">
        <v>428</v>
      </c>
      <c r="B45" s="63" t="s">
        <v>610</v>
      </c>
      <c r="C45" s="63" t="s">
        <v>611</v>
      </c>
      <c r="D45" s="62" t="s">
        <v>612</v>
      </c>
      <c r="E45" s="62">
        <v>97500</v>
      </c>
      <c r="F45" s="62" t="s">
        <v>360</v>
      </c>
      <c r="G45" s="62" t="s">
        <v>613</v>
      </c>
      <c r="H45" s="64">
        <v>23266</v>
      </c>
      <c r="I45" s="82">
        <f t="shared" ca="1" si="0"/>
        <v>59.118412046543462</v>
      </c>
      <c r="J45" s="62" t="s">
        <v>614</v>
      </c>
      <c r="K45" s="62" t="s">
        <v>615</v>
      </c>
      <c r="L45" s="62" t="s">
        <v>616</v>
      </c>
      <c r="M45" s="65" t="s">
        <v>365</v>
      </c>
      <c r="N45" s="66" t="s">
        <v>366</v>
      </c>
      <c r="O45" s="67">
        <v>40764</v>
      </c>
      <c r="P45" s="68" t="s">
        <v>617</v>
      </c>
      <c r="Q45" s="68" t="s">
        <v>618</v>
      </c>
      <c r="R45" s="68">
        <f t="shared" ca="1" si="1"/>
        <v>135</v>
      </c>
      <c r="S45" s="68">
        <f t="shared" ca="1" si="6"/>
        <v>258</v>
      </c>
      <c r="T45" s="69">
        <f t="shared" ca="1" si="3"/>
        <v>2502.6</v>
      </c>
      <c r="W45"/>
      <c r="Z45"/>
    </row>
    <row r="46" spans="1:26" x14ac:dyDescent="0.3">
      <c r="A46" s="62" t="s">
        <v>369</v>
      </c>
      <c r="B46" s="63" t="s">
        <v>619</v>
      </c>
      <c r="C46" s="63" t="s">
        <v>620</v>
      </c>
      <c r="D46" s="62" t="s">
        <v>621</v>
      </c>
      <c r="E46" s="62">
        <v>97500</v>
      </c>
      <c r="F46" s="62" t="s">
        <v>360</v>
      </c>
      <c r="G46" s="62" t="s">
        <v>622</v>
      </c>
      <c r="H46" s="64">
        <v>32056</v>
      </c>
      <c r="I46" s="82">
        <f t="shared" ca="1" si="0"/>
        <v>35.052703627652292</v>
      </c>
      <c r="J46" s="62" t="s">
        <v>623</v>
      </c>
      <c r="K46" s="62" t="s">
        <v>615</v>
      </c>
      <c r="L46" s="62" t="s">
        <v>624</v>
      </c>
      <c r="M46" s="65" t="s">
        <v>377</v>
      </c>
      <c r="N46" s="66" t="s">
        <v>366</v>
      </c>
      <c r="O46" s="67">
        <v>40960</v>
      </c>
      <c r="P46" s="68" t="s">
        <v>625</v>
      </c>
      <c r="Q46" s="68" t="s">
        <v>626</v>
      </c>
      <c r="R46" s="68">
        <f t="shared" ca="1" si="1"/>
        <v>128</v>
      </c>
      <c r="S46" s="68">
        <f t="shared" ca="1" si="6"/>
        <v>250</v>
      </c>
      <c r="T46" s="69">
        <f t="shared" ca="1" si="3"/>
        <v>2425</v>
      </c>
      <c r="W46"/>
      <c r="Z46"/>
    </row>
    <row r="47" spans="1:26" x14ac:dyDescent="0.3">
      <c r="A47" s="62" t="s">
        <v>428</v>
      </c>
      <c r="B47" s="63" t="s">
        <v>627</v>
      </c>
      <c r="C47" s="63" t="s">
        <v>628</v>
      </c>
      <c r="D47" s="62" t="s">
        <v>629</v>
      </c>
      <c r="E47" s="62">
        <v>97000</v>
      </c>
      <c r="F47" s="62" t="s">
        <v>382</v>
      </c>
      <c r="G47" s="62" t="s">
        <v>630</v>
      </c>
      <c r="H47" s="64">
        <v>28588</v>
      </c>
      <c r="I47" s="82">
        <f t="shared" ca="1" si="0"/>
        <v>44.547570157426421</v>
      </c>
      <c r="J47" s="62" t="s">
        <v>631</v>
      </c>
      <c r="K47" s="62" t="s">
        <v>632</v>
      </c>
      <c r="L47" s="62" t="s">
        <v>633</v>
      </c>
      <c r="M47" s="65" t="s">
        <v>634</v>
      </c>
      <c r="N47" s="66" t="s">
        <v>366</v>
      </c>
      <c r="O47" s="67">
        <v>40565</v>
      </c>
      <c r="P47" s="68" t="s">
        <v>635</v>
      </c>
      <c r="Q47" s="68" t="s">
        <v>636</v>
      </c>
      <c r="R47" s="68">
        <f t="shared" ca="1" si="1"/>
        <v>141</v>
      </c>
      <c r="S47" s="68">
        <f t="shared" ca="1" si="6"/>
        <v>265</v>
      </c>
      <c r="T47" s="69">
        <f t="shared" ca="1" si="3"/>
        <v>2570.5</v>
      </c>
      <c r="W47"/>
      <c r="Z47"/>
    </row>
    <row r="48" spans="1:26" x14ac:dyDescent="0.3">
      <c r="A48" s="62" t="s">
        <v>21</v>
      </c>
      <c r="B48" s="63" t="s">
        <v>637</v>
      </c>
      <c r="C48" s="63" t="s">
        <v>638</v>
      </c>
      <c r="D48" s="62" t="s">
        <v>639</v>
      </c>
      <c r="E48" s="62">
        <v>97620</v>
      </c>
      <c r="F48" s="62" t="s">
        <v>640</v>
      </c>
      <c r="G48" s="62" t="s">
        <v>641</v>
      </c>
      <c r="H48" s="64">
        <v>31204</v>
      </c>
      <c r="I48" s="82">
        <f t="shared" ca="1" si="0"/>
        <v>37.385352498288846</v>
      </c>
      <c r="J48" s="62" t="s">
        <v>642</v>
      </c>
      <c r="K48" s="62" t="s">
        <v>557</v>
      </c>
      <c r="L48" s="62" t="s">
        <v>643</v>
      </c>
      <c r="M48" s="65" t="s">
        <v>425</v>
      </c>
      <c r="N48" s="66" t="s">
        <v>366</v>
      </c>
      <c r="O48" s="67">
        <v>40285</v>
      </c>
      <c r="P48" s="68" t="s">
        <v>477</v>
      </c>
      <c r="Q48" s="68" t="s">
        <v>644</v>
      </c>
      <c r="R48" s="68">
        <f t="shared" ca="1" si="1"/>
        <v>150</v>
      </c>
      <c r="S48" s="68">
        <f t="shared" ca="1" si="6"/>
        <v>275</v>
      </c>
      <c r="T48" s="69">
        <f t="shared" ca="1" si="3"/>
        <v>2667.5</v>
      </c>
      <c r="W48"/>
      <c r="Z48"/>
    </row>
    <row r="49" spans="1:26" x14ac:dyDescent="0.3">
      <c r="A49" s="62" t="s">
        <v>21</v>
      </c>
      <c r="B49" s="63" t="s">
        <v>645</v>
      </c>
      <c r="C49" s="63" t="s">
        <v>646</v>
      </c>
      <c r="D49" s="62" t="s">
        <v>647</v>
      </c>
      <c r="E49" s="62">
        <v>98960</v>
      </c>
      <c r="F49" s="62" t="s">
        <v>648</v>
      </c>
      <c r="G49" s="62" t="s">
        <v>649</v>
      </c>
      <c r="H49" s="64">
        <v>25244</v>
      </c>
      <c r="I49" s="82">
        <f t="shared" ca="1" si="0"/>
        <v>53.702943189596169</v>
      </c>
      <c r="J49" s="62" t="s">
        <v>650</v>
      </c>
      <c r="K49" s="62" t="s">
        <v>632</v>
      </c>
      <c r="L49" s="62" t="s">
        <v>651</v>
      </c>
      <c r="M49" s="65" t="s">
        <v>415</v>
      </c>
      <c r="N49" s="66" t="s">
        <v>366</v>
      </c>
      <c r="O49" s="67">
        <v>40719</v>
      </c>
      <c r="P49" s="68" t="s">
        <v>416</v>
      </c>
      <c r="Q49" s="68" t="s">
        <v>652</v>
      </c>
      <c r="R49" s="68">
        <f t="shared" ca="1" si="1"/>
        <v>136</v>
      </c>
      <c r="S49" s="68">
        <f t="shared" ca="1" si="6"/>
        <v>259</v>
      </c>
      <c r="T49" s="69">
        <f t="shared" ca="1" si="3"/>
        <v>2512.2999999999997</v>
      </c>
      <c r="W49"/>
      <c r="Z49"/>
    </row>
    <row r="50" spans="1:26" x14ac:dyDescent="0.3">
      <c r="A50" s="62" t="s">
        <v>21</v>
      </c>
      <c r="B50" s="63" t="s">
        <v>653</v>
      </c>
      <c r="C50" s="63" t="s">
        <v>654</v>
      </c>
      <c r="D50" s="62" t="s">
        <v>655</v>
      </c>
      <c r="E50" s="62">
        <v>97250</v>
      </c>
      <c r="F50" s="62" t="s">
        <v>521</v>
      </c>
      <c r="G50" s="62" t="s">
        <v>656</v>
      </c>
      <c r="H50" s="64">
        <v>26338</v>
      </c>
      <c r="I50" s="82">
        <f t="shared" ca="1" si="0"/>
        <v>50.70773442847365</v>
      </c>
      <c r="J50" s="62" t="s">
        <v>657</v>
      </c>
      <c r="K50" s="62" t="s">
        <v>385</v>
      </c>
      <c r="L50" s="62" t="s">
        <v>658</v>
      </c>
      <c r="M50" s="65" t="s">
        <v>415</v>
      </c>
      <c r="N50" s="66" t="s">
        <v>366</v>
      </c>
      <c r="O50" s="67">
        <v>40610</v>
      </c>
      <c r="P50" s="68" t="s">
        <v>443</v>
      </c>
      <c r="Q50" s="68" t="s">
        <v>659</v>
      </c>
      <c r="R50" s="68">
        <f t="shared" ca="1" si="1"/>
        <v>140</v>
      </c>
      <c r="S50" s="68">
        <f t="shared" ca="1" si="6"/>
        <v>264</v>
      </c>
      <c r="T50" s="69">
        <f t="shared" ca="1" si="3"/>
        <v>2560.7999999999997</v>
      </c>
      <c r="W50"/>
      <c r="Z50"/>
    </row>
    <row r="51" spans="1:26" x14ac:dyDescent="0.3">
      <c r="A51" s="62" t="s">
        <v>428</v>
      </c>
      <c r="B51" s="63" t="s">
        <v>660</v>
      </c>
      <c r="C51" s="63" t="s">
        <v>661</v>
      </c>
      <c r="D51" s="62" t="s">
        <v>662</v>
      </c>
      <c r="E51" s="62">
        <v>97500</v>
      </c>
      <c r="F51" s="62" t="s">
        <v>360</v>
      </c>
      <c r="G51" s="62" t="s">
        <v>663</v>
      </c>
      <c r="H51" s="64">
        <v>30566</v>
      </c>
      <c r="I51" s="82">
        <f t="shared" ca="1" si="0"/>
        <v>39.132101300479121</v>
      </c>
      <c r="J51" s="62" t="s">
        <v>664</v>
      </c>
      <c r="K51" s="62" t="s">
        <v>531</v>
      </c>
      <c r="L51" s="62" t="s">
        <v>665</v>
      </c>
      <c r="M51" s="65" t="s">
        <v>581</v>
      </c>
      <c r="N51" s="66" t="s">
        <v>366</v>
      </c>
      <c r="O51" s="67">
        <v>39698</v>
      </c>
      <c r="P51" s="68" t="s">
        <v>666</v>
      </c>
      <c r="Q51" s="68" t="s">
        <v>667</v>
      </c>
      <c r="R51" s="68">
        <f t="shared" ca="1" si="1"/>
        <v>170</v>
      </c>
      <c r="S51" s="68">
        <f t="shared" ca="1" si="6"/>
        <v>297</v>
      </c>
      <c r="T51" s="69">
        <f t="shared" ca="1" si="3"/>
        <v>2880.8999999999996</v>
      </c>
      <c r="W51"/>
      <c r="Z51"/>
    </row>
    <row r="52" spans="1:26" x14ac:dyDescent="0.3">
      <c r="A52" s="62" t="s">
        <v>21</v>
      </c>
      <c r="B52" s="63" t="s">
        <v>668</v>
      </c>
      <c r="C52" s="63" t="s">
        <v>669</v>
      </c>
      <c r="D52" s="62" t="s">
        <v>670</v>
      </c>
      <c r="E52" s="62">
        <v>97000</v>
      </c>
      <c r="F52" s="62" t="s">
        <v>382</v>
      </c>
      <c r="G52" s="62" t="s">
        <v>671</v>
      </c>
      <c r="H52" s="64">
        <v>27615</v>
      </c>
      <c r="I52" s="82">
        <f t="shared" ca="1" si="0"/>
        <v>47.211498973305957</v>
      </c>
      <c r="J52" s="62" t="s">
        <v>672</v>
      </c>
      <c r="K52" s="62" t="s">
        <v>632</v>
      </c>
      <c r="L52" s="62" t="s">
        <v>673</v>
      </c>
      <c r="M52" s="65" t="s">
        <v>415</v>
      </c>
      <c r="N52" s="66" t="s">
        <v>366</v>
      </c>
      <c r="O52" s="67">
        <v>41018</v>
      </c>
      <c r="P52" s="68" t="s">
        <v>674</v>
      </c>
      <c r="Q52" s="68" t="s">
        <v>675</v>
      </c>
      <c r="R52" s="68">
        <f t="shared" ca="1" si="1"/>
        <v>126</v>
      </c>
      <c r="S52" s="68">
        <f t="shared" ca="1" si="6"/>
        <v>248</v>
      </c>
      <c r="T52" s="69">
        <f t="shared" ca="1" si="3"/>
        <v>2405.6</v>
      </c>
      <c r="W52"/>
      <c r="Z52"/>
    </row>
    <row r="53" spans="1:26" x14ac:dyDescent="0.3">
      <c r="A53" s="62" t="s">
        <v>21</v>
      </c>
      <c r="B53" s="63" t="s">
        <v>676</v>
      </c>
      <c r="C53" s="63" t="s">
        <v>677</v>
      </c>
      <c r="D53" s="62" t="s">
        <v>678</v>
      </c>
      <c r="E53" s="62">
        <v>97000</v>
      </c>
      <c r="F53" s="62" t="s">
        <v>382</v>
      </c>
      <c r="G53" s="62"/>
      <c r="H53" s="64">
        <v>24968</v>
      </c>
      <c r="I53" s="82">
        <f t="shared" ca="1" si="0"/>
        <v>54.458590006844624</v>
      </c>
      <c r="J53" s="62" t="s">
        <v>679</v>
      </c>
      <c r="K53" s="62" t="s">
        <v>413</v>
      </c>
      <c r="L53" s="62" t="s">
        <v>680</v>
      </c>
      <c r="M53" s="65" t="s">
        <v>365</v>
      </c>
      <c r="N53" s="66" t="s">
        <v>366</v>
      </c>
      <c r="O53" s="67">
        <v>40107</v>
      </c>
      <c r="P53" s="68" t="s">
        <v>681</v>
      </c>
      <c r="Q53" s="68" t="s">
        <v>682</v>
      </c>
      <c r="R53" s="68">
        <f t="shared" ca="1" si="1"/>
        <v>156</v>
      </c>
      <c r="S53" s="68">
        <f t="shared" ca="1" si="6"/>
        <v>281</v>
      </c>
      <c r="T53" s="69">
        <f t="shared" ca="1" si="3"/>
        <v>2725.7</v>
      </c>
      <c r="W53"/>
      <c r="Z53"/>
    </row>
    <row r="54" spans="1:26" x14ac:dyDescent="0.3">
      <c r="A54" s="62" t="s">
        <v>21</v>
      </c>
      <c r="B54" s="63" t="s">
        <v>691</v>
      </c>
      <c r="C54" s="63" t="s">
        <v>692</v>
      </c>
      <c r="D54" s="62" t="s">
        <v>693</v>
      </c>
      <c r="E54" s="62">
        <v>97000</v>
      </c>
      <c r="F54" s="62" t="s">
        <v>382</v>
      </c>
      <c r="G54" s="62" t="s">
        <v>694</v>
      </c>
      <c r="H54" s="64">
        <v>28253</v>
      </c>
      <c r="I54" s="82">
        <f t="shared" ca="1" si="0"/>
        <v>45.464750171115675</v>
      </c>
      <c r="J54" s="62" t="s">
        <v>695</v>
      </c>
      <c r="K54" s="62" t="s">
        <v>588</v>
      </c>
      <c r="L54" s="62" t="s">
        <v>696</v>
      </c>
      <c r="M54" s="65" t="s">
        <v>425</v>
      </c>
      <c r="N54" s="66" t="s">
        <v>366</v>
      </c>
      <c r="O54" s="67">
        <v>39646</v>
      </c>
      <c r="P54" s="68" t="s">
        <v>697</v>
      </c>
      <c r="Q54" s="68" t="s">
        <v>698</v>
      </c>
      <c r="R54" s="68">
        <f t="shared" ca="1" si="1"/>
        <v>172</v>
      </c>
      <c r="S54" s="68">
        <f t="shared" ca="1" si="6"/>
        <v>299</v>
      </c>
      <c r="T54" s="69">
        <f t="shared" ca="1" si="3"/>
        <v>2900.2999999999997</v>
      </c>
      <c r="W54"/>
      <c r="Z54"/>
    </row>
    <row r="55" spans="1:26" x14ac:dyDescent="0.3">
      <c r="A55" s="62" t="s">
        <v>428</v>
      </c>
      <c r="B55" s="63" t="s">
        <v>699</v>
      </c>
      <c r="C55" s="63" t="s">
        <v>700</v>
      </c>
      <c r="D55" s="62" t="s">
        <v>701</v>
      </c>
      <c r="E55" s="62">
        <v>97000</v>
      </c>
      <c r="F55" s="62" t="s">
        <v>382</v>
      </c>
      <c r="G55" s="62" t="s">
        <v>702</v>
      </c>
      <c r="H55" s="64">
        <v>30109</v>
      </c>
      <c r="I55" s="82">
        <f t="shared" ca="1" si="0"/>
        <v>40.383299110198493</v>
      </c>
      <c r="J55" s="62" t="s">
        <v>703</v>
      </c>
      <c r="K55" s="62" t="s">
        <v>688</v>
      </c>
      <c r="L55" s="62" t="s">
        <v>704</v>
      </c>
      <c r="M55" s="65" t="s">
        <v>415</v>
      </c>
      <c r="N55" s="66" t="s">
        <v>366</v>
      </c>
      <c r="O55" s="67">
        <v>40216</v>
      </c>
      <c r="P55" s="68" t="s">
        <v>467</v>
      </c>
      <c r="Q55" s="68" t="s">
        <v>705</v>
      </c>
      <c r="R55" s="68">
        <f t="shared" ca="1" si="1"/>
        <v>153</v>
      </c>
      <c r="S55" s="68">
        <f t="shared" ca="1" si="6"/>
        <v>278</v>
      </c>
      <c r="T55" s="69">
        <f t="shared" ca="1" si="3"/>
        <v>2696.6</v>
      </c>
      <c r="W55"/>
      <c r="Z55"/>
    </row>
    <row r="56" spans="1:26" x14ac:dyDescent="0.3">
      <c r="A56" s="62" t="s">
        <v>21</v>
      </c>
      <c r="B56" s="63" t="s">
        <v>706</v>
      </c>
      <c r="C56" s="63" t="s">
        <v>707</v>
      </c>
      <c r="D56" s="62" t="s">
        <v>708</v>
      </c>
      <c r="E56" s="62">
        <v>98250</v>
      </c>
      <c r="F56" s="62" t="s">
        <v>421</v>
      </c>
      <c r="G56" s="62" t="s">
        <v>709</v>
      </c>
      <c r="H56" s="64">
        <v>29287</v>
      </c>
      <c r="I56" s="82">
        <f t="shared" ca="1" si="0"/>
        <v>42.633812457221083</v>
      </c>
      <c r="J56" s="62" t="s">
        <v>710</v>
      </c>
      <c r="K56" s="62" t="s">
        <v>385</v>
      </c>
      <c r="L56" s="62" t="s">
        <v>711</v>
      </c>
      <c r="M56" s="65" t="s">
        <v>377</v>
      </c>
      <c r="N56" s="66" t="s">
        <v>366</v>
      </c>
      <c r="O56" s="67">
        <v>40419</v>
      </c>
      <c r="P56" s="68" t="s">
        <v>378</v>
      </c>
      <c r="Q56" s="68" t="s">
        <v>712</v>
      </c>
      <c r="R56" s="68">
        <f t="shared" ca="1" si="1"/>
        <v>146</v>
      </c>
      <c r="S56" s="68">
        <f t="shared" ca="1" si="6"/>
        <v>270</v>
      </c>
      <c r="T56" s="69">
        <f t="shared" ca="1" si="3"/>
        <v>2619</v>
      </c>
      <c r="W56"/>
      <c r="Z56"/>
    </row>
    <row r="57" spans="1:26" x14ac:dyDescent="0.3">
      <c r="A57" s="62" t="s">
        <v>369</v>
      </c>
      <c r="B57" s="63" t="s">
        <v>713</v>
      </c>
      <c r="C57" s="63" t="s">
        <v>714</v>
      </c>
      <c r="D57" s="62" t="s">
        <v>715</v>
      </c>
      <c r="E57" s="62">
        <v>97000</v>
      </c>
      <c r="F57" s="62" t="s">
        <v>382</v>
      </c>
      <c r="G57" s="62" t="s">
        <v>716</v>
      </c>
      <c r="H57" s="64">
        <v>22352</v>
      </c>
      <c r="I57" s="82">
        <f t="shared" ca="1" si="0"/>
        <v>61.620807665982205</v>
      </c>
      <c r="J57" s="62"/>
      <c r="K57" s="62" t="s">
        <v>632</v>
      </c>
      <c r="L57" s="62" t="s">
        <v>717</v>
      </c>
      <c r="M57" s="65" t="s">
        <v>450</v>
      </c>
      <c r="N57" s="66" t="s">
        <v>366</v>
      </c>
      <c r="O57" s="67">
        <v>40936</v>
      </c>
      <c r="P57" s="68" t="s">
        <v>451</v>
      </c>
      <c r="Q57" s="68" t="s">
        <v>718</v>
      </c>
      <c r="R57" s="68">
        <f t="shared" ca="1" si="1"/>
        <v>129</v>
      </c>
      <c r="S57" s="68">
        <f t="shared" ca="1" si="6"/>
        <v>251</v>
      </c>
      <c r="T57" s="69">
        <f t="shared" ca="1" si="3"/>
        <v>2434.6999999999998</v>
      </c>
      <c r="W57"/>
      <c r="Z57"/>
    </row>
    <row r="58" spans="1:26" x14ac:dyDescent="0.3">
      <c r="A58" s="62" t="s">
        <v>428</v>
      </c>
      <c r="B58" s="63" t="s">
        <v>719</v>
      </c>
      <c r="C58" s="63" t="s">
        <v>720</v>
      </c>
      <c r="D58" s="62" t="s">
        <v>721</v>
      </c>
      <c r="E58" s="62">
        <v>97150</v>
      </c>
      <c r="F58" s="62" t="s">
        <v>472</v>
      </c>
      <c r="G58" s="62" t="s">
        <v>722</v>
      </c>
      <c r="H58" s="64">
        <v>25425</v>
      </c>
      <c r="I58" s="82">
        <f t="shared" ca="1" si="0"/>
        <v>53.207392197125259</v>
      </c>
      <c r="J58" s="62" t="s">
        <v>723</v>
      </c>
      <c r="K58" s="62" t="s">
        <v>724</v>
      </c>
      <c r="L58" s="62" t="s">
        <v>725</v>
      </c>
      <c r="M58" s="65" t="s">
        <v>726</v>
      </c>
      <c r="N58" s="66" t="s">
        <v>387</v>
      </c>
      <c r="O58" s="67">
        <v>40265</v>
      </c>
      <c r="P58" s="68" t="s">
        <v>542</v>
      </c>
      <c r="Q58" s="68" t="s">
        <v>727</v>
      </c>
      <c r="R58" s="68">
        <f t="shared" ca="1" si="1"/>
        <v>151</v>
      </c>
      <c r="S58" s="68">
        <f t="shared" ca="1" si="6"/>
        <v>376</v>
      </c>
      <c r="T58" s="69">
        <f t="shared" ca="1" si="3"/>
        <v>3647.2</v>
      </c>
      <c r="W58"/>
      <c r="Z58"/>
    </row>
    <row r="59" spans="1:26" x14ac:dyDescent="0.3">
      <c r="A59" s="62" t="s">
        <v>369</v>
      </c>
      <c r="B59" s="63" t="s">
        <v>728</v>
      </c>
      <c r="C59" s="63" t="s">
        <v>729</v>
      </c>
      <c r="D59" s="62" t="s">
        <v>730</v>
      </c>
      <c r="E59" s="62">
        <v>97250</v>
      </c>
      <c r="F59" s="62" t="s">
        <v>521</v>
      </c>
      <c r="G59" s="62" t="s">
        <v>731</v>
      </c>
      <c r="H59" s="64">
        <v>28922</v>
      </c>
      <c r="I59" s="82">
        <f t="shared" ca="1" si="0"/>
        <v>43.633127994524301</v>
      </c>
      <c r="J59" s="62" t="s">
        <v>732</v>
      </c>
      <c r="K59" s="62" t="s">
        <v>465</v>
      </c>
      <c r="L59" s="62" t="s">
        <v>733</v>
      </c>
      <c r="M59" s="65" t="s">
        <v>415</v>
      </c>
      <c r="N59" s="66" t="s">
        <v>366</v>
      </c>
      <c r="O59" s="67">
        <v>39809</v>
      </c>
      <c r="P59" s="68" t="s">
        <v>508</v>
      </c>
      <c r="Q59" s="68" t="s">
        <v>734</v>
      </c>
      <c r="R59" s="68">
        <f t="shared" ca="1" si="1"/>
        <v>166</v>
      </c>
      <c r="S59" s="68">
        <f t="shared" ca="1" si="6"/>
        <v>292</v>
      </c>
      <c r="T59" s="69">
        <f t="shared" ca="1" si="3"/>
        <v>2832.3999999999996</v>
      </c>
      <c r="W59"/>
      <c r="Z59"/>
    </row>
    <row r="60" spans="1:26" x14ac:dyDescent="0.3">
      <c r="A60" s="62" t="s">
        <v>428</v>
      </c>
      <c r="B60" s="63" t="s">
        <v>735</v>
      </c>
      <c r="C60" s="63" t="s">
        <v>736</v>
      </c>
      <c r="D60" s="62" t="s">
        <v>737</v>
      </c>
      <c r="E60" s="62">
        <v>97500</v>
      </c>
      <c r="F60" s="62" t="s">
        <v>360</v>
      </c>
      <c r="G60" s="62" t="s">
        <v>738</v>
      </c>
      <c r="H60" s="64">
        <v>27646</v>
      </c>
      <c r="I60" s="82">
        <f t="shared" ca="1" si="0"/>
        <v>47.126625598904859</v>
      </c>
      <c r="J60" s="62" t="s">
        <v>739</v>
      </c>
      <c r="K60" s="62" t="s">
        <v>740</v>
      </c>
      <c r="L60" s="62" t="s">
        <v>741</v>
      </c>
      <c r="M60" s="65" t="s">
        <v>365</v>
      </c>
      <c r="N60" s="66" t="s">
        <v>366</v>
      </c>
      <c r="O60" s="67">
        <v>40569</v>
      </c>
      <c r="P60" s="68" t="s">
        <v>742</v>
      </c>
      <c r="Q60" s="68" t="s">
        <v>743</v>
      </c>
      <c r="R60" s="68">
        <f t="shared" ca="1" si="1"/>
        <v>141</v>
      </c>
      <c r="S60" s="68">
        <f t="shared" ca="1" si="6"/>
        <v>265</v>
      </c>
      <c r="T60" s="69">
        <f t="shared" ca="1" si="3"/>
        <v>2570.5</v>
      </c>
      <c r="W60"/>
      <c r="Z60"/>
    </row>
    <row r="61" spans="1:26" x14ac:dyDescent="0.3">
      <c r="A61" s="62" t="s">
        <v>21</v>
      </c>
      <c r="B61" s="63" t="s">
        <v>744</v>
      </c>
      <c r="C61" s="63" t="s">
        <v>745</v>
      </c>
      <c r="D61" s="62" t="s">
        <v>746</v>
      </c>
      <c r="E61" s="62">
        <v>97000</v>
      </c>
      <c r="F61" s="62" t="s">
        <v>382</v>
      </c>
      <c r="G61" s="62" t="s">
        <v>747</v>
      </c>
      <c r="H61" s="64">
        <v>32329</v>
      </c>
      <c r="I61" s="82">
        <f t="shared" ca="1" si="0"/>
        <v>34.305270362765228</v>
      </c>
      <c r="J61" s="62" t="s">
        <v>748</v>
      </c>
      <c r="K61" s="62" t="s">
        <v>524</v>
      </c>
      <c r="L61" s="62" t="s">
        <v>749</v>
      </c>
      <c r="M61" s="65" t="s">
        <v>415</v>
      </c>
      <c r="N61" s="66" t="s">
        <v>366</v>
      </c>
      <c r="O61" s="67">
        <v>40562</v>
      </c>
      <c r="P61" s="68" t="s">
        <v>526</v>
      </c>
      <c r="Q61" s="68" t="s">
        <v>750</v>
      </c>
      <c r="R61" s="68">
        <f t="shared" ca="1" si="1"/>
        <v>141</v>
      </c>
      <c r="S61" s="68">
        <f t="shared" ca="1" si="6"/>
        <v>265</v>
      </c>
      <c r="T61" s="69">
        <f t="shared" ca="1" si="3"/>
        <v>2570.5</v>
      </c>
      <c r="W61"/>
      <c r="Z61"/>
    </row>
    <row r="62" spans="1:26" x14ac:dyDescent="0.3">
      <c r="A62" s="62" t="s">
        <v>21</v>
      </c>
      <c r="B62" s="63" t="s">
        <v>751</v>
      </c>
      <c r="C62" s="63" t="s">
        <v>752</v>
      </c>
      <c r="D62" s="62" t="s">
        <v>753</v>
      </c>
      <c r="E62" s="62">
        <v>97000</v>
      </c>
      <c r="F62" s="62" t="s">
        <v>382</v>
      </c>
      <c r="G62" s="62" t="s">
        <v>754</v>
      </c>
      <c r="H62" s="64">
        <v>23082</v>
      </c>
      <c r="I62" s="82">
        <f t="shared" ca="1" si="0"/>
        <v>59.622176591375769</v>
      </c>
      <c r="J62" s="62" t="s">
        <v>755</v>
      </c>
      <c r="K62" s="62" t="s">
        <v>588</v>
      </c>
      <c r="L62" s="62" t="s">
        <v>756</v>
      </c>
      <c r="M62" s="65" t="s">
        <v>634</v>
      </c>
      <c r="N62" s="66" t="s">
        <v>366</v>
      </c>
      <c r="O62" s="67">
        <v>40224</v>
      </c>
      <c r="P62" s="68" t="s">
        <v>635</v>
      </c>
      <c r="Q62" s="68" t="s">
        <v>757</v>
      </c>
      <c r="R62" s="68">
        <f t="shared" ca="1" si="1"/>
        <v>152</v>
      </c>
      <c r="S62" s="68">
        <f t="shared" ca="1" si="6"/>
        <v>277</v>
      </c>
      <c r="T62" s="69">
        <f t="shared" ca="1" si="3"/>
        <v>2686.8999999999996</v>
      </c>
      <c r="W62"/>
      <c r="Z62"/>
    </row>
    <row r="63" spans="1:26" x14ac:dyDescent="0.3">
      <c r="A63" s="62" t="s">
        <v>428</v>
      </c>
      <c r="B63" s="63" t="s">
        <v>758</v>
      </c>
      <c r="C63" s="63" t="s">
        <v>759</v>
      </c>
      <c r="D63" s="62" t="s">
        <v>760</v>
      </c>
      <c r="E63" s="62">
        <v>97250</v>
      </c>
      <c r="F63" s="62" t="s">
        <v>521</v>
      </c>
      <c r="G63" s="62" t="s">
        <v>761</v>
      </c>
      <c r="H63" s="64">
        <v>23447</v>
      </c>
      <c r="I63" s="82">
        <f t="shared" ca="1" si="0"/>
        <v>58.622861054072551</v>
      </c>
      <c r="J63" s="62" t="s">
        <v>762</v>
      </c>
      <c r="K63" s="62" t="s">
        <v>632</v>
      </c>
      <c r="L63" s="62" t="s">
        <v>763</v>
      </c>
      <c r="M63" s="65" t="s">
        <v>365</v>
      </c>
      <c r="N63" s="66" t="s">
        <v>366</v>
      </c>
      <c r="O63" s="67">
        <v>40250</v>
      </c>
      <c r="P63" s="68" t="s">
        <v>764</v>
      </c>
      <c r="Q63" s="68" t="s">
        <v>765</v>
      </c>
      <c r="R63" s="68">
        <f t="shared" ca="1" si="1"/>
        <v>152</v>
      </c>
      <c r="S63" s="68">
        <f t="shared" ca="1" si="6"/>
        <v>277</v>
      </c>
      <c r="T63" s="69">
        <f t="shared" ca="1" si="3"/>
        <v>2686.8999999999996</v>
      </c>
      <c r="W63"/>
      <c r="Z63"/>
    </row>
    <row r="64" spans="1:26" x14ac:dyDescent="0.3">
      <c r="A64" s="62" t="s">
        <v>21</v>
      </c>
      <c r="B64" s="63" t="s">
        <v>766</v>
      </c>
      <c r="C64" s="63" t="s">
        <v>767</v>
      </c>
      <c r="D64" s="62" t="s">
        <v>768</v>
      </c>
      <c r="E64" s="62">
        <v>97500</v>
      </c>
      <c r="F64" s="62" t="s">
        <v>360</v>
      </c>
      <c r="G64" s="62" t="s">
        <v>769</v>
      </c>
      <c r="H64" s="64">
        <v>29440</v>
      </c>
      <c r="I64" s="82">
        <f t="shared" ca="1" si="0"/>
        <v>42.214921286789867</v>
      </c>
      <c r="J64" s="62" t="s">
        <v>770</v>
      </c>
      <c r="K64" s="62" t="s">
        <v>506</v>
      </c>
      <c r="L64" s="62" t="s">
        <v>771</v>
      </c>
      <c r="M64" s="65" t="s">
        <v>450</v>
      </c>
      <c r="N64" s="66" t="s">
        <v>366</v>
      </c>
      <c r="O64" s="67">
        <v>40950</v>
      </c>
      <c r="P64" s="68" t="s">
        <v>451</v>
      </c>
      <c r="Q64" s="68" t="s">
        <v>772</v>
      </c>
      <c r="R64" s="68">
        <f t="shared" ca="1" si="1"/>
        <v>128</v>
      </c>
      <c r="S64" s="68">
        <f t="shared" ca="1" si="6"/>
        <v>250</v>
      </c>
      <c r="T64" s="69">
        <f t="shared" ca="1" si="3"/>
        <v>2425</v>
      </c>
      <c r="W64"/>
      <c r="Z64"/>
    </row>
    <row r="65" spans="1:26" x14ac:dyDescent="0.3">
      <c r="A65" s="62" t="s">
        <v>428</v>
      </c>
      <c r="B65" s="63" t="s">
        <v>773</v>
      </c>
      <c r="C65" s="63" t="s">
        <v>774</v>
      </c>
      <c r="D65" s="62" t="s">
        <v>775</v>
      </c>
      <c r="E65" s="62">
        <v>98960</v>
      </c>
      <c r="F65" s="62" t="s">
        <v>648</v>
      </c>
      <c r="G65" s="62" t="s">
        <v>776</v>
      </c>
      <c r="H65" s="64">
        <v>28618</v>
      </c>
      <c r="I65" s="82">
        <f t="shared" ca="1" si="0"/>
        <v>44.465434633812457</v>
      </c>
      <c r="J65" s="62" t="s">
        <v>777</v>
      </c>
      <c r="K65" s="62" t="s">
        <v>531</v>
      </c>
      <c r="L65" s="62" t="s">
        <v>778</v>
      </c>
      <c r="M65" s="65" t="s">
        <v>365</v>
      </c>
      <c r="N65" s="66" t="s">
        <v>366</v>
      </c>
      <c r="O65" s="67">
        <v>40188</v>
      </c>
      <c r="P65" s="68" t="s">
        <v>779</v>
      </c>
      <c r="Q65" s="68" t="s">
        <v>780</v>
      </c>
      <c r="R65" s="68">
        <f t="shared" ca="1" si="1"/>
        <v>154</v>
      </c>
      <c r="S65" s="68">
        <f t="shared" ca="1" si="6"/>
        <v>279</v>
      </c>
      <c r="T65" s="69">
        <f t="shared" ca="1" si="3"/>
        <v>2706.2999999999997</v>
      </c>
      <c r="W65"/>
      <c r="Z65"/>
    </row>
    <row r="66" spans="1:26" x14ac:dyDescent="0.3">
      <c r="A66" s="62" t="s">
        <v>428</v>
      </c>
      <c r="B66" s="63" t="s">
        <v>781</v>
      </c>
      <c r="C66" s="63" t="s">
        <v>782</v>
      </c>
      <c r="D66" s="62" t="s">
        <v>783</v>
      </c>
      <c r="E66" s="62">
        <v>98610</v>
      </c>
      <c r="F66" s="62" t="s">
        <v>784</v>
      </c>
      <c r="G66" s="62" t="s">
        <v>785</v>
      </c>
      <c r="H66" s="64">
        <v>28710</v>
      </c>
      <c r="I66" s="82">
        <f t="shared" ref="I66:I129" ca="1" si="7">(TODAY()-H66)/365.25</f>
        <v>44.213552361396303</v>
      </c>
      <c r="J66" s="62" t="s">
        <v>786</v>
      </c>
      <c r="K66" s="62" t="s">
        <v>465</v>
      </c>
      <c r="L66" s="62" t="s">
        <v>787</v>
      </c>
      <c r="M66" s="65" t="s">
        <v>415</v>
      </c>
      <c r="N66" s="66" t="s">
        <v>366</v>
      </c>
      <c r="O66" s="67">
        <v>40902</v>
      </c>
      <c r="P66" s="68" t="s">
        <v>533</v>
      </c>
      <c r="Q66" s="68" t="s">
        <v>788</v>
      </c>
      <c r="R66" s="68">
        <f t="shared" ref="R66:R129" ca="1" si="8">INT((TODAY()-O66)/30.3075)</f>
        <v>130</v>
      </c>
      <c r="S66" s="68">
        <f t="shared" ca="1" si="6"/>
        <v>253</v>
      </c>
      <c r="T66" s="69">
        <f t="shared" ref="T66:T129" ca="1" si="9">S66*9.7</f>
        <v>2454.1</v>
      </c>
      <c r="W66"/>
      <c r="Z66"/>
    </row>
    <row r="67" spans="1:26" x14ac:dyDescent="0.3">
      <c r="A67" s="62" t="s">
        <v>428</v>
      </c>
      <c r="B67" s="63" t="s">
        <v>789</v>
      </c>
      <c r="C67" s="63" t="s">
        <v>790</v>
      </c>
      <c r="D67" s="62" t="s">
        <v>791</v>
      </c>
      <c r="E67" s="62">
        <v>97000</v>
      </c>
      <c r="F67" s="62" t="s">
        <v>382</v>
      </c>
      <c r="G67" s="62" t="s">
        <v>792</v>
      </c>
      <c r="H67" s="64">
        <v>22566</v>
      </c>
      <c r="I67" s="82">
        <f t="shared" ca="1" si="7"/>
        <v>61.034907597535934</v>
      </c>
      <c r="J67" s="62" t="s">
        <v>793</v>
      </c>
      <c r="K67" s="62" t="s">
        <v>363</v>
      </c>
      <c r="L67" s="62" t="s">
        <v>794</v>
      </c>
      <c r="M67" s="65" t="s">
        <v>425</v>
      </c>
      <c r="N67" s="66" t="s">
        <v>457</v>
      </c>
      <c r="O67" s="67">
        <v>40861</v>
      </c>
      <c r="P67" s="68" t="s">
        <v>795</v>
      </c>
      <c r="Q67" s="68" t="s">
        <v>796</v>
      </c>
      <c r="R67" s="68">
        <f t="shared" ca="1" si="8"/>
        <v>131</v>
      </c>
      <c r="S67" s="68">
        <f t="shared" ca="1" si="6"/>
        <v>346</v>
      </c>
      <c r="T67" s="69">
        <f t="shared" ca="1" si="9"/>
        <v>3356.2</v>
      </c>
      <c r="W67"/>
      <c r="Z67"/>
    </row>
    <row r="68" spans="1:26" x14ac:dyDescent="0.3">
      <c r="A68" s="62" t="s">
        <v>21</v>
      </c>
      <c r="B68" s="63" t="s">
        <v>797</v>
      </c>
      <c r="C68" s="63" t="s">
        <v>798</v>
      </c>
      <c r="D68" s="62" t="s">
        <v>799</v>
      </c>
      <c r="E68" s="62">
        <v>97000</v>
      </c>
      <c r="F68" s="62" t="s">
        <v>382</v>
      </c>
      <c r="G68" s="62" t="s">
        <v>800</v>
      </c>
      <c r="H68" s="64">
        <v>21683</v>
      </c>
      <c r="I68" s="82">
        <f t="shared" ca="1" si="7"/>
        <v>63.452429842573579</v>
      </c>
      <c r="J68" s="62" t="s">
        <v>801</v>
      </c>
      <c r="K68" s="62" t="s">
        <v>588</v>
      </c>
      <c r="L68" s="62" t="s">
        <v>802</v>
      </c>
      <c r="M68" s="65" t="s">
        <v>415</v>
      </c>
      <c r="N68" s="66" t="s">
        <v>366</v>
      </c>
      <c r="O68" s="67">
        <v>40206</v>
      </c>
      <c r="P68" s="68" t="s">
        <v>803</v>
      </c>
      <c r="Q68" s="68" t="s">
        <v>804</v>
      </c>
      <c r="R68" s="68">
        <f t="shared" ca="1" si="8"/>
        <v>153</v>
      </c>
      <c r="S68" s="68">
        <f t="shared" ca="1" si="6"/>
        <v>278</v>
      </c>
      <c r="T68" s="69">
        <f t="shared" ca="1" si="9"/>
        <v>2696.6</v>
      </c>
      <c r="W68"/>
      <c r="Z68"/>
    </row>
    <row r="69" spans="1:26" x14ac:dyDescent="0.3">
      <c r="A69" s="62" t="s">
        <v>21</v>
      </c>
      <c r="B69" s="63" t="s">
        <v>805</v>
      </c>
      <c r="C69" s="63" t="s">
        <v>806</v>
      </c>
      <c r="D69" s="62" t="s">
        <v>807</v>
      </c>
      <c r="E69" s="62">
        <v>97250</v>
      </c>
      <c r="F69" s="62" t="s">
        <v>521</v>
      </c>
      <c r="G69" s="62" t="s">
        <v>808</v>
      </c>
      <c r="H69" s="64">
        <v>24269</v>
      </c>
      <c r="I69" s="82">
        <f t="shared" ca="1" si="7"/>
        <v>56.372347707049968</v>
      </c>
      <c r="J69" s="62" t="s">
        <v>809</v>
      </c>
      <c r="K69" s="62" t="s">
        <v>724</v>
      </c>
      <c r="L69" s="62" t="s">
        <v>810</v>
      </c>
      <c r="M69" s="65" t="s">
        <v>365</v>
      </c>
      <c r="N69" s="66" t="s">
        <v>366</v>
      </c>
      <c r="O69" s="67">
        <v>40588</v>
      </c>
      <c r="P69" s="68" t="s">
        <v>367</v>
      </c>
      <c r="Q69" s="68" t="s">
        <v>811</v>
      </c>
      <c r="R69" s="68">
        <f t="shared" ca="1" si="8"/>
        <v>140</v>
      </c>
      <c r="S69" s="68">
        <f t="shared" ca="1" si="6"/>
        <v>264</v>
      </c>
      <c r="T69" s="69">
        <f t="shared" ca="1" si="9"/>
        <v>2560.7999999999997</v>
      </c>
      <c r="W69"/>
      <c r="Z69"/>
    </row>
    <row r="70" spans="1:26" x14ac:dyDescent="0.3">
      <c r="A70" s="62" t="s">
        <v>21</v>
      </c>
      <c r="B70" s="63" t="s">
        <v>812</v>
      </c>
      <c r="C70" s="63" t="s">
        <v>813</v>
      </c>
      <c r="D70" s="62" t="s">
        <v>814</v>
      </c>
      <c r="E70" s="62">
        <v>97250</v>
      </c>
      <c r="F70" s="62" t="s">
        <v>521</v>
      </c>
      <c r="G70" s="62" t="s">
        <v>815</v>
      </c>
      <c r="H70" s="64">
        <v>32299</v>
      </c>
      <c r="I70" s="82">
        <f t="shared" ca="1" si="7"/>
        <v>34.387405886379192</v>
      </c>
      <c r="J70" s="62" t="s">
        <v>816</v>
      </c>
      <c r="K70" s="62" t="s">
        <v>465</v>
      </c>
      <c r="L70" s="62" t="s">
        <v>817</v>
      </c>
      <c r="M70" s="65" t="s">
        <v>726</v>
      </c>
      <c r="N70" s="66" t="s">
        <v>818</v>
      </c>
      <c r="O70" s="67">
        <v>40137</v>
      </c>
      <c r="P70" s="68" t="s">
        <v>542</v>
      </c>
      <c r="Q70" s="68" t="s">
        <v>819</v>
      </c>
      <c r="R70" s="68">
        <f t="shared" ca="1" si="8"/>
        <v>155</v>
      </c>
      <c r="S70" s="68">
        <f t="shared" ref="S70:S101" ca="1" si="10">IF(N70="Chargé(e) de Clientèle",INT(110+(110*(R70/100))),INT(150+(150*(R70/100))))</f>
        <v>382</v>
      </c>
      <c r="T70" s="69">
        <f t="shared" ca="1" si="9"/>
        <v>3705.3999999999996</v>
      </c>
      <c r="W70"/>
      <c r="Z70"/>
    </row>
    <row r="71" spans="1:26" x14ac:dyDescent="0.3">
      <c r="A71" s="62" t="s">
        <v>428</v>
      </c>
      <c r="B71" s="63" t="s">
        <v>820</v>
      </c>
      <c r="C71" s="63" t="s">
        <v>821</v>
      </c>
      <c r="D71" s="62" t="s">
        <v>822</v>
      </c>
      <c r="E71" s="62">
        <v>97250</v>
      </c>
      <c r="F71" s="62" t="s">
        <v>521</v>
      </c>
      <c r="G71" s="62"/>
      <c r="H71" s="64">
        <v>33851</v>
      </c>
      <c r="I71" s="82">
        <f t="shared" ca="1" si="7"/>
        <v>30.138261464750173</v>
      </c>
      <c r="J71" s="62" t="s">
        <v>823</v>
      </c>
      <c r="K71" s="62" t="s">
        <v>413</v>
      </c>
      <c r="L71" s="62" t="s">
        <v>824</v>
      </c>
      <c r="M71" s="65" t="s">
        <v>365</v>
      </c>
      <c r="N71" s="66" t="s">
        <v>366</v>
      </c>
      <c r="O71" s="67">
        <v>40895</v>
      </c>
      <c r="P71" s="68" t="s">
        <v>825</v>
      </c>
      <c r="Q71" s="68" t="s">
        <v>826</v>
      </c>
      <c r="R71" s="68">
        <f t="shared" ca="1" si="8"/>
        <v>130</v>
      </c>
      <c r="S71" s="68">
        <f t="shared" ca="1" si="10"/>
        <v>253</v>
      </c>
      <c r="T71" s="69">
        <f t="shared" ca="1" si="9"/>
        <v>2454.1</v>
      </c>
      <c r="W71"/>
      <c r="Z71"/>
    </row>
    <row r="72" spans="1:26" x14ac:dyDescent="0.3">
      <c r="A72" s="62" t="s">
        <v>21</v>
      </c>
      <c r="B72" s="63" t="s">
        <v>827</v>
      </c>
      <c r="C72" s="63" t="s">
        <v>828</v>
      </c>
      <c r="D72" s="62" t="s">
        <v>829</v>
      </c>
      <c r="E72" s="62">
        <v>97500</v>
      </c>
      <c r="F72" s="62" t="s">
        <v>360</v>
      </c>
      <c r="G72" s="62" t="s">
        <v>830</v>
      </c>
      <c r="H72" s="64">
        <v>32909</v>
      </c>
      <c r="I72" s="82">
        <f t="shared" ca="1" si="7"/>
        <v>32.717316906228611</v>
      </c>
      <c r="J72" s="62" t="s">
        <v>831</v>
      </c>
      <c r="K72" s="62" t="s">
        <v>724</v>
      </c>
      <c r="L72" s="62" t="s">
        <v>832</v>
      </c>
      <c r="M72" s="65" t="s">
        <v>450</v>
      </c>
      <c r="N72" s="66" t="s">
        <v>366</v>
      </c>
      <c r="O72" s="67">
        <v>39968</v>
      </c>
      <c r="P72" s="68" t="s">
        <v>590</v>
      </c>
      <c r="Q72" s="68" t="s">
        <v>833</v>
      </c>
      <c r="R72" s="68">
        <f t="shared" ca="1" si="8"/>
        <v>161</v>
      </c>
      <c r="S72" s="68">
        <f t="shared" ca="1" si="10"/>
        <v>287</v>
      </c>
      <c r="T72" s="69">
        <f t="shared" ca="1" si="9"/>
        <v>2783.8999999999996</v>
      </c>
      <c r="W72"/>
      <c r="Z72"/>
    </row>
    <row r="73" spans="1:26" x14ac:dyDescent="0.3">
      <c r="A73" s="62" t="s">
        <v>21</v>
      </c>
      <c r="B73" s="63" t="s">
        <v>834</v>
      </c>
      <c r="C73" s="63" t="s">
        <v>835</v>
      </c>
      <c r="D73" s="62" t="s">
        <v>836</v>
      </c>
      <c r="E73" s="62">
        <v>97500</v>
      </c>
      <c r="F73" s="62" t="s">
        <v>360</v>
      </c>
      <c r="G73" s="62" t="s">
        <v>837</v>
      </c>
      <c r="H73" s="64">
        <v>30474</v>
      </c>
      <c r="I73" s="82">
        <f t="shared" ca="1" si="7"/>
        <v>39.383983572895275</v>
      </c>
      <c r="J73" s="62" t="s">
        <v>838</v>
      </c>
      <c r="K73" s="62" t="s">
        <v>615</v>
      </c>
      <c r="L73" s="62" t="s">
        <v>839</v>
      </c>
      <c r="M73" s="65" t="s">
        <v>415</v>
      </c>
      <c r="N73" s="66" t="s">
        <v>366</v>
      </c>
      <c r="O73" s="67">
        <v>41131</v>
      </c>
      <c r="P73" s="68" t="s">
        <v>559</v>
      </c>
      <c r="Q73" s="68" t="s">
        <v>840</v>
      </c>
      <c r="R73" s="68">
        <f t="shared" ca="1" si="8"/>
        <v>123</v>
      </c>
      <c r="S73" s="68">
        <f t="shared" ca="1" si="10"/>
        <v>245</v>
      </c>
      <c r="T73" s="69">
        <f t="shared" ca="1" si="9"/>
        <v>2376.5</v>
      </c>
      <c r="W73"/>
      <c r="Z73"/>
    </row>
    <row r="74" spans="1:26" x14ac:dyDescent="0.3">
      <c r="A74" s="62" t="s">
        <v>21</v>
      </c>
      <c r="B74" s="63" t="s">
        <v>841</v>
      </c>
      <c r="C74" s="63" t="s">
        <v>842</v>
      </c>
      <c r="D74" s="62" t="s">
        <v>814</v>
      </c>
      <c r="E74" s="62">
        <v>97250</v>
      </c>
      <c r="F74" s="62" t="s">
        <v>521</v>
      </c>
      <c r="G74" s="62" t="s">
        <v>843</v>
      </c>
      <c r="H74" s="64">
        <v>27189</v>
      </c>
      <c r="I74" s="82">
        <f t="shared" ca="1" si="7"/>
        <v>48.377823408624231</v>
      </c>
      <c r="J74" s="62" t="s">
        <v>844</v>
      </c>
      <c r="K74" s="62" t="s">
        <v>845</v>
      </c>
      <c r="L74" s="62" t="s">
        <v>846</v>
      </c>
      <c r="M74" s="65" t="s">
        <v>450</v>
      </c>
      <c r="N74" s="66" t="s">
        <v>366</v>
      </c>
      <c r="O74" s="67">
        <v>41025</v>
      </c>
      <c r="P74" s="68" t="s">
        <v>451</v>
      </c>
      <c r="Q74" s="68" t="s">
        <v>847</v>
      </c>
      <c r="R74" s="68">
        <f t="shared" ca="1" si="8"/>
        <v>126</v>
      </c>
      <c r="S74" s="68">
        <f t="shared" ca="1" si="10"/>
        <v>248</v>
      </c>
      <c r="T74" s="69">
        <f t="shared" ca="1" si="9"/>
        <v>2405.6</v>
      </c>
      <c r="W74"/>
      <c r="Z74"/>
    </row>
    <row r="75" spans="1:26" x14ac:dyDescent="0.3">
      <c r="A75" s="62" t="s">
        <v>428</v>
      </c>
      <c r="B75" s="63" t="s">
        <v>848</v>
      </c>
      <c r="C75" s="63" t="s">
        <v>72</v>
      </c>
      <c r="D75" s="62" t="s">
        <v>849</v>
      </c>
      <c r="E75" s="62">
        <v>98340</v>
      </c>
      <c r="F75" s="62" t="s">
        <v>595</v>
      </c>
      <c r="G75" s="62" t="s">
        <v>850</v>
      </c>
      <c r="H75" s="64">
        <v>25121</v>
      </c>
      <c r="I75" s="82">
        <f t="shared" ca="1" si="7"/>
        <v>54.039698836413415</v>
      </c>
      <c r="J75" s="62" t="s">
        <v>851</v>
      </c>
      <c r="K75" s="62" t="s">
        <v>524</v>
      </c>
      <c r="L75" s="62" t="s">
        <v>852</v>
      </c>
      <c r="M75" s="65" t="s">
        <v>450</v>
      </c>
      <c r="N75" s="66" t="s">
        <v>457</v>
      </c>
      <c r="O75" s="67">
        <v>40345</v>
      </c>
      <c r="P75" s="68" t="s">
        <v>853</v>
      </c>
      <c r="Q75" s="68" t="s">
        <v>854</v>
      </c>
      <c r="R75" s="68">
        <f t="shared" ca="1" si="8"/>
        <v>148</v>
      </c>
      <c r="S75" s="68">
        <f t="shared" ca="1" si="10"/>
        <v>372</v>
      </c>
      <c r="T75" s="69">
        <f t="shared" ca="1" si="9"/>
        <v>3608.3999999999996</v>
      </c>
      <c r="W75"/>
      <c r="Z75"/>
    </row>
    <row r="76" spans="1:26" x14ac:dyDescent="0.3">
      <c r="A76" s="62" t="s">
        <v>21</v>
      </c>
      <c r="B76" s="63" t="s">
        <v>855</v>
      </c>
      <c r="C76" s="63" t="s">
        <v>638</v>
      </c>
      <c r="D76" s="62" t="s">
        <v>647</v>
      </c>
      <c r="E76" s="62">
        <v>98960</v>
      </c>
      <c r="F76" s="62" t="s">
        <v>648</v>
      </c>
      <c r="G76" s="62" t="s">
        <v>856</v>
      </c>
      <c r="H76" s="64">
        <v>31357</v>
      </c>
      <c r="I76" s="82">
        <f t="shared" ca="1" si="7"/>
        <v>36.96646132785763</v>
      </c>
      <c r="J76" s="62" t="s">
        <v>857</v>
      </c>
      <c r="K76" s="62" t="s">
        <v>688</v>
      </c>
      <c r="L76" s="62" t="s">
        <v>858</v>
      </c>
      <c r="M76" s="65" t="s">
        <v>365</v>
      </c>
      <c r="N76" s="66" t="s">
        <v>366</v>
      </c>
      <c r="O76" s="67">
        <v>40948</v>
      </c>
      <c r="P76" s="68" t="s">
        <v>406</v>
      </c>
      <c r="Q76" s="68" t="s">
        <v>859</v>
      </c>
      <c r="R76" s="68">
        <f t="shared" ca="1" si="8"/>
        <v>129</v>
      </c>
      <c r="S76" s="68">
        <f t="shared" ca="1" si="10"/>
        <v>251</v>
      </c>
      <c r="T76" s="69">
        <f t="shared" ca="1" si="9"/>
        <v>2434.6999999999998</v>
      </c>
      <c r="W76"/>
      <c r="Z76"/>
    </row>
    <row r="77" spans="1:26" x14ac:dyDescent="0.3">
      <c r="A77" s="62" t="s">
        <v>21</v>
      </c>
      <c r="B77" s="63" t="s">
        <v>860</v>
      </c>
      <c r="C77" s="63" t="s">
        <v>861</v>
      </c>
      <c r="D77" s="62" t="s">
        <v>862</v>
      </c>
      <c r="E77" s="62">
        <v>97900</v>
      </c>
      <c r="F77" s="62" t="s">
        <v>487</v>
      </c>
      <c r="G77" s="62" t="s">
        <v>863</v>
      </c>
      <c r="H77" s="64">
        <v>27523</v>
      </c>
      <c r="I77" s="82">
        <f t="shared" ca="1" si="7"/>
        <v>47.463381245722111</v>
      </c>
      <c r="J77" s="62" t="s">
        <v>864</v>
      </c>
      <c r="K77" s="62" t="s">
        <v>724</v>
      </c>
      <c r="L77" s="62" t="s">
        <v>865</v>
      </c>
      <c r="M77" s="65" t="s">
        <v>377</v>
      </c>
      <c r="N77" s="66" t="s">
        <v>366</v>
      </c>
      <c r="O77" s="67">
        <v>41031</v>
      </c>
      <c r="P77" s="68" t="s">
        <v>396</v>
      </c>
      <c r="Q77" s="68" t="s">
        <v>866</v>
      </c>
      <c r="R77" s="68">
        <f t="shared" ca="1" si="8"/>
        <v>126</v>
      </c>
      <c r="S77" s="68">
        <f t="shared" ca="1" si="10"/>
        <v>248</v>
      </c>
      <c r="T77" s="69">
        <f t="shared" ca="1" si="9"/>
        <v>2405.6</v>
      </c>
      <c r="W77"/>
      <c r="Z77"/>
    </row>
    <row r="78" spans="1:26" x14ac:dyDescent="0.3">
      <c r="A78" s="62" t="s">
        <v>21</v>
      </c>
      <c r="B78" s="63" t="s">
        <v>867</v>
      </c>
      <c r="C78" s="63" t="s">
        <v>868</v>
      </c>
      <c r="D78" s="62" t="s">
        <v>869</v>
      </c>
      <c r="E78" s="62">
        <v>97250</v>
      </c>
      <c r="F78" s="62" t="s">
        <v>521</v>
      </c>
      <c r="G78" s="62" t="s">
        <v>870</v>
      </c>
      <c r="H78" s="64">
        <v>32664</v>
      </c>
      <c r="I78" s="82">
        <f t="shared" ca="1" si="7"/>
        <v>33.388090349075974</v>
      </c>
      <c r="J78" s="62" t="s">
        <v>871</v>
      </c>
      <c r="K78" s="62" t="s">
        <v>475</v>
      </c>
      <c r="L78" s="62" t="s">
        <v>872</v>
      </c>
      <c r="M78" s="65" t="s">
        <v>415</v>
      </c>
      <c r="N78" s="66" t="s">
        <v>366</v>
      </c>
      <c r="O78" s="67">
        <v>39668</v>
      </c>
      <c r="P78" s="68" t="s">
        <v>873</v>
      </c>
      <c r="Q78" s="68" t="s">
        <v>874</v>
      </c>
      <c r="R78" s="68">
        <f t="shared" ca="1" si="8"/>
        <v>171</v>
      </c>
      <c r="S78" s="68">
        <f t="shared" ca="1" si="10"/>
        <v>298</v>
      </c>
      <c r="T78" s="69">
        <f t="shared" ca="1" si="9"/>
        <v>2890.6</v>
      </c>
      <c r="W78"/>
      <c r="Z78"/>
    </row>
    <row r="79" spans="1:26" x14ac:dyDescent="0.3">
      <c r="A79" s="62" t="s">
        <v>369</v>
      </c>
      <c r="B79" s="63" t="s">
        <v>875</v>
      </c>
      <c r="C79" s="63" t="s">
        <v>876</v>
      </c>
      <c r="D79" s="62" t="s">
        <v>877</v>
      </c>
      <c r="E79" s="62">
        <v>98340</v>
      </c>
      <c r="F79" s="62" t="s">
        <v>595</v>
      </c>
      <c r="G79" s="62" t="s">
        <v>878</v>
      </c>
      <c r="H79" s="64">
        <v>33547</v>
      </c>
      <c r="I79" s="82">
        <f t="shared" ca="1" si="7"/>
        <v>30.970568104038328</v>
      </c>
      <c r="J79" s="62" t="s">
        <v>879</v>
      </c>
      <c r="K79" s="62" t="s">
        <v>880</v>
      </c>
      <c r="L79" s="62" t="s">
        <v>881</v>
      </c>
      <c r="M79" s="65" t="s">
        <v>450</v>
      </c>
      <c r="N79" s="66" t="s">
        <v>366</v>
      </c>
      <c r="O79" s="67">
        <v>39777</v>
      </c>
      <c r="P79" s="68" t="s">
        <v>590</v>
      </c>
      <c r="Q79" s="68" t="s">
        <v>882</v>
      </c>
      <c r="R79" s="68">
        <f t="shared" ca="1" si="8"/>
        <v>167</v>
      </c>
      <c r="S79" s="68">
        <f t="shared" ca="1" si="10"/>
        <v>293</v>
      </c>
      <c r="T79" s="69">
        <f t="shared" ca="1" si="9"/>
        <v>2842.1</v>
      </c>
      <c r="W79"/>
      <c r="Z79"/>
    </row>
    <row r="80" spans="1:26" x14ac:dyDescent="0.3">
      <c r="A80" s="62" t="s">
        <v>21</v>
      </c>
      <c r="B80" s="63" t="s">
        <v>883</v>
      </c>
      <c r="C80" s="63" t="s">
        <v>884</v>
      </c>
      <c r="D80" s="62" t="s">
        <v>885</v>
      </c>
      <c r="E80" s="62">
        <v>97000</v>
      </c>
      <c r="F80" s="62" t="s">
        <v>382</v>
      </c>
      <c r="G80" s="62" t="s">
        <v>886</v>
      </c>
      <c r="H80" s="64">
        <v>25698</v>
      </c>
      <c r="I80" s="82">
        <f t="shared" ca="1" si="7"/>
        <v>52.459958932238195</v>
      </c>
      <c r="J80" s="62" t="s">
        <v>887</v>
      </c>
      <c r="K80" s="62" t="s">
        <v>465</v>
      </c>
      <c r="L80" s="62" t="s">
        <v>888</v>
      </c>
      <c r="M80" s="65" t="s">
        <v>415</v>
      </c>
      <c r="N80" s="66" t="s">
        <v>366</v>
      </c>
      <c r="O80" s="67">
        <v>40310</v>
      </c>
      <c r="P80" s="68" t="s">
        <v>416</v>
      </c>
      <c r="Q80" s="68" t="s">
        <v>889</v>
      </c>
      <c r="R80" s="68">
        <f t="shared" ca="1" si="8"/>
        <v>150</v>
      </c>
      <c r="S80" s="68">
        <f t="shared" ca="1" si="10"/>
        <v>275</v>
      </c>
      <c r="T80" s="69">
        <f t="shared" ca="1" si="9"/>
        <v>2667.5</v>
      </c>
      <c r="W80"/>
      <c r="Z80"/>
    </row>
    <row r="81" spans="1:26" x14ac:dyDescent="0.3">
      <c r="A81" s="62" t="s">
        <v>21</v>
      </c>
      <c r="B81" s="63" t="s">
        <v>890</v>
      </c>
      <c r="C81" s="63" t="s">
        <v>891</v>
      </c>
      <c r="D81" s="62" t="s">
        <v>892</v>
      </c>
      <c r="E81" s="62">
        <v>97250</v>
      </c>
      <c r="F81" s="62" t="s">
        <v>521</v>
      </c>
      <c r="G81" s="62" t="s">
        <v>893</v>
      </c>
      <c r="H81" s="64">
        <v>28011</v>
      </c>
      <c r="I81" s="82">
        <f t="shared" ca="1" si="7"/>
        <v>46.127310061601641</v>
      </c>
      <c r="J81" s="62" t="s">
        <v>894</v>
      </c>
      <c r="K81" s="62" t="s">
        <v>524</v>
      </c>
      <c r="L81" s="62" t="s">
        <v>895</v>
      </c>
      <c r="M81" s="65" t="s">
        <v>581</v>
      </c>
      <c r="N81" s="66" t="s">
        <v>366</v>
      </c>
      <c r="O81" s="67">
        <v>39958</v>
      </c>
      <c r="P81" s="68" t="s">
        <v>896</v>
      </c>
      <c r="Q81" s="68" t="s">
        <v>897</v>
      </c>
      <c r="R81" s="68">
        <f t="shared" ca="1" si="8"/>
        <v>161</v>
      </c>
      <c r="S81" s="68">
        <f t="shared" ca="1" si="10"/>
        <v>287</v>
      </c>
      <c r="T81" s="69">
        <f t="shared" ca="1" si="9"/>
        <v>2783.8999999999996</v>
      </c>
      <c r="W81"/>
      <c r="Z81"/>
    </row>
    <row r="82" spans="1:26" x14ac:dyDescent="0.3">
      <c r="A82" s="62" t="s">
        <v>21</v>
      </c>
      <c r="B82" s="63" t="s">
        <v>898</v>
      </c>
      <c r="C82" s="63" t="s">
        <v>333</v>
      </c>
      <c r="D82" s="62" t="s">
        <v>899</v>
      </c>
      <c r="E82" s="62">
        <v>97000</v>
      </c>
      <c r="F82" s="62" t="s">
        <v>382</v>
      </c>
      <c r="G82" s="62" t="s">
        <v>900</v>
      </c>
      <c r="H82" s="64">
        <v>32909</v>
      </c>
      <c r="I82" s="82">
        <f t="shared" ca="1" si="7"/>
        <v>32.717316906228611</v>
      </c>
      <c r="J82" s="62" t="s">
        <v>901</v>
      </c>
      <c r="K82" s="62" t="s">
        <v>475</v>
      </c>
      <c r="L82" s="62" t="s">
        <v>902</v>
      </c>
      <c r="M82" s="65" t="s">
        <v>365</v>
      </c>
      <c r="N82" s="66" t="s">
        <v>366</v>
      </c>
      <c r="O82" s="67">
        <v>40747</v>
      </c>
      <c r="P82" s="68" t="s">
        <v>435</v>
      </c>
      <c r="Q82" s="68" t="s">
        <v>903</v>
      </c>
      <c r="R82" s="68">
        <f t="shared" ca="1" si="8"/>
        <v>135</v>
      </c>
      <c r="S82" s="68">
        <f t="shared" ca="1" si="10"/>
        <v>258</v>
      </c>
      <c r="T82" s="69">
        <f t="shared" ca="1" si="9"/>
        <v>2502.6</v>
      </c>
      <c r="W82"/>
      <c r="Z82"/>
    </row>
    <row r="83" spans="1:26" x14ac:dyDescent="0.3">
      <c r="A83" s="62" t="s">
        <v>428</v>
      </c>
      <c r="B83" s="63" t="s">
        <v>904</v>
      </c>
      <c r="C83" s="63" t="s">
        <v>905</v>
      </c>
      <c r="D83" s="62" t="s">
        <v>906</v>
      </c>
      <c r="E83" s="62">
        <v>97250</v>
      </c>
      <c r="F83" s="62" t="s">
        <v>521</v>
      </c>
      <c r="G83" s="62" t="s">
        <v>907</v>
      </c>
      <c r="H83" s="64">
        <v>23113</v>
      </c>
      <c r="I83" s="82">
        <f t="shared" ca="1" si="7"/>
        <v>59.537303216974678</v>
      </c>
      <c r="J83" s="62" t="s">
        <v>908</v>
      </c>
      <c r="K83" s="62" t="s">
        <v>632</v>
      </c>
      <c r="L83" s="62" t="s">
        <v>909</v>
      </c>
      <c r="M83" s="65" t="s">
        <v>415</v>
      </c>
      <c r="N83" s="66" t="s">
        <v>366</v>
      </c>
      <c r="O83" s="67">
        <v>40455</v>
      </c>
      <c r="P83" s="68" t="s">
        <v>443</v>
      </c>
      <c r="Q83" s="68" t="s">
        <v>910</v>
      </c>
      <c r="R83" s="68">
        <f t="shared" ca="1" si="8"/>
        <v>145</v>
      </c>
      <c r="S83" s="68">
        <f t="shared" ca="1" si="10"/>
        <v>269</v>
      </c>
      <c r="T83" s="69">
        <f t="shared" ca="1" si="9"/>
        <v>2609.2999999999997</v>
      </c>
      <c r="W83"/>
      <c r="Z83"/>
    </row>
    <row r="84" spans="1:26" x14ac:dyDescent="0.3">
      <c r="A84" s="62" t="s">
        <v>21</v>
      </c>
      <c r="B84" s="63" t="s">
        <v>911</v>
      </c>
      <c r="C84" s="63" t="s">
        <v>912</v>
      </c>
      <c r="D84" s="62" t="s">
        <v>913</v>
      </c>
      <c r="E84" s="62">
        <v>97500</v>
      </c>
      <c r="F84" s="62" t="s">
        <v>360</v>
      </c>
      <c r="G84" s="62" t="s">
        <v>914</v>
      </c>
      <c r="H84" s="64">
        <v>28011</v>
      </c>
      <c r="I84" s="82">
        <f t="shared" ca="1" si="7"/>
        <v>46.127310061601641</v>
      </c>
      <c r="J84" s="62" t="s">
        <v>915</v>
      </c>
      <c r="K84" s="62" t="s">
        <v>632</v>
      </c>
      <c r="L84" s="62" t="s">
        <v>916</v>
      </c>
      <c r="M84" s="65" t="s">
        <v>726</v>
      </c>
      <c r="N84" s="66" t="s">
        <v>818</v>
      </c>
      <c r="O84" s="67">
        <v>39774</v>
      </c>
      <c r="P84" s="68" t="s">
        <v>542</v>
      </c>
      <c r="Q84" s="68" t="s">
        <v>917</v>
      </c>
      <c r="R84" s="68">
        <f t="shared" ca="1" si="8"/>
        <v>167</v>
      </c>
      <c r="S84" s="68">
        <f t="shared" ca="1" si="10"/>
        <v>400</v>
      </c>
      <c r="T84" s="69">
        <f t="shared" ca="1" si="9"/>
        <v>3879.9999999999995</v>
      </c>
      <c r="W84"/>
      <c r="Z84"/>
    </row>
    <row r="85" spans="1:26" x14ac:dyDescent="0.3">
      <c r="A85" s="62" t="s">
        <v>21</v>
      </c>
      <c r="B85" s="63" t="s">
        <v>918</v>
      </c>
      <c r="C85" s="63" t="s">
        <v>919</v>
      </c>
      <c r="D85" s="62" t="s">
        <v>920</v>
      </c>
      <c r="E85" s="62">
        <v>97500</v>
      </c>
      <c r="F85" s="62" t="s">
        <v>360</v>
      </c>
      <c r="G85" s="62" t="s">
        <v>921</v>
      </c>
      <c r="H85" s="64">
        <v>32207</v>
      </c>
      <c r="I85" s="82">
        <f t="shared" ca="1" si="7"/>
        <v>34.639288158795345</v>
      </c>
      <c r="J85" s="62" t="s">
        <v>922</v>
      </c>
      <c r="K85" s="62" t="s">
        <v>845</v>
      </c>
      <c r="L85" s="62" t="s">
        <v>923</v>
      </c>
      <c r="M85" s="65" t="s">
        <v>726</v>
      </c>
      <c r="N85" s="66" t="s">
        <v>818</v>
      </c>
      <c r="O85" s="67">
        <v>40871</v>
      </c>
      <c r="P85" s="68" t="s">
        <v>542</v>
      </c>
      <c r="Q85" s="68" t="s">
        <v>924</v>
      </c>
      <c r="R85" s="68">
        <f t="shared" ca="1" si="8"/>
        <v>131</v>
      </c>
      <c r="S85" s="68">
        <f t="shared" ca="1" si="10"/>
        <v>346</v>
      </c>
      <c r="T85" s="69">
        <f t="shared" ca="1" si="9"/>
        <v>3356.2</v>
      </c>
      <c r="W85"/>
      <c r="Z85"/>
    </row>
    <row r="86" spans="1:26" x14ac:dyDescent="0.3">
      <c r="A86" s="62" t="s">
        <v>21</v>
      </c>
      <c r="B86" s="63" t="s">
        <v>925</v>
      </c>
      <c r="C86" s="63" t="s">
        <v>926</v>
      </c>
      <c r="D86" s="62" t="s">
        <v>927</v>
      </c>
      <c r="E86" s="62">
        <v>97250</v>
      </c>
      <c r="F86" s="62" t="s">
        <v>521</v>
      </c>
      <c r="G86" s="62" t="s">
        <v>928</v>
      </c>
      <c r="H86" s="64">
        <v>30627</v>
      </c>
      <c r="I86" s="82">
        <f t="shared" ca="1" si="7"/>
        <v>38.965092402464066</v>
      </c>
      <c r="J86" s="62"/>
      <c r="K86" s="62" t="s">
        <v>363</v>
      </c>
      <c r="L86" s="62" t="s">
        <v>929</v>
      </c>
      <c r="M86" s="65" t="s">
        <v>450</v>
      </c>
      <c r="N86" s="66" t="s">
        <v>366</v>
      </c>
      <c r="O86" s="67">
        <v>40847</v>
      </c>
      <c r="P86" s="68" t="s">
        <v>590</v>
      </c>
      <c r="Q86" s="68" t="s">
        <v>930</v>
      </c>
      <c r="R86" s="68">
        <f t="shared" ca="1" si="8"/>
        <v>132</v>
      </c>
      <c r="S86" s="68">
        <f t="shared" ca="1" si="10"/>
        <v>255</v>
      </c>
      <c r="T86" s="69">
        <f t="shared" ca="1" si="9"/>
        <v>2473.5</v>
      </c>
      <c r="W86"/>
      <c r="Z86"/>
    </row>
    <row r="87" spans="1:26" x14ac:dyDescent="0.3">
      <c r="A87" s="62" t="s">
        <v>428</v>
      </c>
      <c r="B87" s="63" t="s">
        <v>320</v>
      </c>
      <c r="C87" s="63" t="s">
        <v>177</v>
      </c>
      <c r="D87" s="62" t="s">
        <v>931</v>
      </c>
      <c r="E87" s="62">
        <v>97250</v>
      </c>
      <c r="F87" s="62" t="s">
        <v>521</v>
      </c>
      <c r="G87" s="62" t="s">
        <v>932</v>
      </c>
      <c r="H87" s="64">
        <v>31691</v>
      </c>
      <c r="I87" s="82">
        <f t="shared" ca="1" si="7"/>
        <v>36.05201916495551</v>
      </c>
      <c r="J87" s="62" t="s">
        <v>933</v>
      </c>
      <c r="K87" s="62" t="s">
        <v>531</v>
      </c>
      <c r="L87" s="62" t="s">
        <v>934</v>
      </c>
      <c r="M87" s="65" t="s">
        <v>365</v>
      </c>
      <c r="N87" s="66" t="s">
        <v>366</v>
      </c>
      <c r="O87" s="67">
        <v>41135</v>
      </c>
      <c r="P87" s="68" t="s">
        <v>498</v>
      </c>
      <c r="Q87" s="68" t="s">
        <v>935</v>
      </c>
      <c r="R87" s="68">
        <f t="shared" ca="1" si="8"/>
        <v>122</v>
      </c>
      <c r="S87" s="68">
        <f t="shared" ca="1" si="10"/>
        <v>244</v>
      </c>
      <c r="T87" s="69">
        <f t="shared" ca="1" si="9"/>
        <v>2366.7999999999997</v>
      </c>
      <c r="W87"/>
      <c r="Z87"/>
    </row>
    <row r="88" spans="1:26" x14ac:dyDescent="0.3">
      <c r="A88" s="62" t="s">
        <v>21</v>
      </c>
      <c r="B88" s="63" t="s">
        <v>936</v>
      </c>
      <c r="C88" s="63" t="s">
        <v>937</v>
      </c>
      <c r="D88" s="62" t="s">
        <v>938</v>
      </c>
      <c r="E88" s="62">
        <v>97250</v>
      </c>
      <c r="F88" s="62" t="s">
        <v>521</v>
      </c>
      <c r="G88" s="62" t="s">
        <v>939</v>
      </c>
      <c r="H88" s="64">
        <v>21594</v>
      </c>
      <c r="I88" s="82">
        <f t="shared" ca="1" si="7"/>
        <v>63.696098562628336</v>
      </c>
      <c r="J88" s="62" t="s">
        <v>940</v>
      </c>
      <c r="K88" s="62" t="s">
        <v>413</v>
      </c>
      <c r="L88" s="62" t="s">
        <v>941</v>
      </c>
      <c r="M88" s="65" t="s">
        <v>415</v>
      </c>
      <c r="N88" s="66" t="s">
        <v>366</v>
      </c>
      <c r="O88" s="67">
        <v>40082</v>
      </c>
      <c r="P88" s="68" t="s">
        <v>467</v>
      </c>
      <c r="Q88" s="68" t="s">
        <v>942</v>
      </c>
      <c r="R88" s="68">
        <f t="shared" ca="1" si="8"/>
        <v>157</v>
      </c>
      <c r="S88" s="68">
        <f t="shared" ca="1" si="10"/>
        <v>282</v>
      </c>
      <c r="T88" s="69">
        <f t="shared" ca="1" si="9"/>
        <v>2735.3999999999996</v>
      </c>
      <c r="W88"/>
      <c r="Z88"/>
    </row>
    <row r="89" spans="1:26" x14ac:dyDescent="0.3">
      <c r="A89" s="62" t="s">
        <v>428</v>
      </c>
      <c r="B89" s="63" t="s">
        <v>950</v>
      </c>
      <c r="C89" s="63" t="s">
        <v>51</v>
      </c>
      <c r="D89" s="62" t="s">
        <v>829</v>
      </c>
      <c r="E89" s="62">
        <v>97500</v>
      </c>
      <c r="F89" s="62" t="s">
        <v>360</v>
      </c>
      <c r="G89" s="62" t="s">
        <v>951</v>
      </c>
      <c r="H89" s="64">
        <v>24603</v>
      </c>
      <c r="I89" s="82">
        <f t="shared" ca="1" si="7"/>
        <v>55.457905544147842</v>
      </c>
      <c r="J89" s="62" t="s">
        <v>952</v>
      </c>
      <c r="K89" s="62" t="s">
        <v>385</v>
      </c>
      <c r="L89" s="62" t="s">
        <v>953</v>
      </c>
      <c r="M89" s="65" t="s">
        <v>581</v>
      </c>
      <c r="N89" s="66" t="s">
        <v>366</v>
      </c>
      <c r="O89" s="67">
        <v>39902</v>
      </c>
      <c r="P89" s="68" t="s">
        <v>582</v>
      </c>
      <c r="Q89" s="68" t="s">
        <v>954</v>
      </c>
      <c r="R89" s="68">
        <f t="shared" ca="1" si="8"/>
        <v>163</v>
      </c>
      <c r="S89" s="68">
        <f t="shared" ca="1" si="10"/>
        <v>289</v>
      </c>
      <c r="T89" s="69">
        <f t="shared" ca="1" si="9"/>
        <v>2803.2999999999997</v>
      </c>
      <c r="W89"/>
      <c r="Z89"/>
    </row>
    <row r="90" spans="1:26" x14ac:dyDescent="0.3">
      <c r="A90" s="62" t="s">
        <v>369</v>
      </c>
      <c r="B90" s="63" t="s">
        <v>955</v>
      </c>
      <c r="C90" s="63" t="s">
        <v>956</v>
      </c>
      <c r="D90" s="62" t="s">
        <v>957</v>
      </c>
      <c r="E90" s="62">
        <v>97500</v>
      </c>
      <c r="F90" s="62" t="s">
        <v>360</v>
      </c>
      <c r="G90" s="62" t="s">
        <v>958</v>
      </c>
      <c r="H90" s="64">
        <v>21349</v>
      </c>
      <c r="I90" s="82">
        <f t="shared" ca="1" si="7"/>
        <v>64.366872005475699</v>
      </c>
      <c r="J90" s="62" t="s">
        <v>959</v>
      </c>
      <c r="K90" s="62" t="s">
        <v>740</v>
      </c>
      <c r="L90" s="62" t="s">
        <v>960</v>
      </c>
      <c r="M90" s="65" t="s">
        <v>377</v>
      </c>
      <c r="N90" s="66" t="s">
        <v>457</v>
      </c>
      <c r="O90" s="67">
        <v>39714</v>
      </c>
      <c r="P90" s="68" t="s">
        <v>551</v>
      </c>
      <c r="Q90" s="68" t="s">
        <v>961</v>
      </c>
      <c r="R90" s="68">
        <f t="shared" ca="1" si="8"/>
        <v>169</v>
      </c>
      <c r="S90" s="68">
        <f t="shared" ca="1" si="10"/>
        <v>403</v>
      </c>
      <c r="T90" s="69">
        <f t="shared" ca="1" si="9"/>
        <v>3909.1</v>
      </c>
      <c r="W90"/>
      <c r="Z90"/>
    </row>
    <row r="91" spans="1:26" x14ac:dyDescent="0.3">
      <c r="A91" s="62" t="s">
        <v>21</v>
      </c>
      <c r="B91" s="63" t="s">
        <v>962</v>
      </c>
      <c r="C91" s="63" t="s">
        <v>963</v>
      </c>
      <c r="D91" s="62" t="s">
        <v>964</v>
      </c>
      <c r="E91" s="62">
        <v>97000</v>
      </c>
      <c r="F91" s="62" t="s">
        <v>382</v>
      </c>
      <c r="G91" s="62" t="s">
        <v>965</v>
      </c>
      <c r="H91" s="64">
        <v>22962</v>
      </c>
      <c r="I91" s="82">
        <f t="shared" ca="1" si="7"/>
        <v>59.950718685831625</v>
      </c>
      <c r="J91" s="62" t="s">
        <v>966</v>
      </c>
      <c r="K91" s="62" t="s">
        <v>404</v>
      </c>
      <c r="L91" s="62" t="s">
        <v>967</v>
      </c>
      <c r="M91" s="65" t="s">
        <v>377</v>
      </c>
      <c r="N91" s="66" t="s">
        <v>366</v>
      </c>
      <c r="O91" s="67">
        <v>40447</v>
      </c>
      <c r="P91" s="68" t="s">
        <v>968</v>
      </c>
      <c r="Q91" s="68" t="s">
        <v>969</v>
      </c>
      <c r="R91" s="68">
        <f t="shared" ca="1" si="8"/>
        <v>145</v>
      </c>
      <c r="S91" s="68">
        <f t="shared" ca="1" si="10"/>
        <v>269</v>
      </c>
      <c r="T91" s="69">
        <f t="shared" ca="1" si="9"/>
        <v>2609.2999999999997</v>
      </c>
      <c r="W91"/>
      <c r="Z91"/>
    </row>
    <row r="92" spans="1:26" x14ac:dyDescent="0.3">
      <c r="A92" s="62" t="s">
        <v>21</v>
      </c>
      <c r="B92" s="63" t="s">
        <v>970</v>
      </c>
      <c r="C92" s="63" t="s">
        <v>971</v>
      </c>
      <c r="D92" s="62" t="s">
        <v>972</v>
      </c>
      <c r="E92" s="62">
        <v>97500</v>
      </c>
      <c r="F92" s="62" t="s">
        <v>360</v>
      </c>
      <c r="G92" s="62" t="s">
        <v>973</v>
      </c>
      <c r="H92" s="64">
        <v>21288</v>
      </c>
      <c r="I92" s="82">
        <f t="shared" ca="1" si="7"/>
        <v>64.533880903490754</v>
      </c>
      <c r="J92" s="62" t="s">
        <v>974</v>
      </c>
      <c r="K92" s="62" t="s">
        <v>524</v>
      </c>
      <c r="L92" s="62" t="s">
        <v>975</v>
      </c>
      <c r="M92" s="65" t="s">
        <v>634</v>
      </c>
      <c r="N92" s="66" t="s">
        <v>541</v>
      </c>
      <c r="O92" s="67">
        <v>40145</v>
      </c>
      <c r="P92" s="68" t="s">
        <v>542</v>
      </c>
      <c r="Q92" s="68" t="s">
        <v>976</v>
      </c>
      <c r="R92" s="68">
        <f t="shared" ca="1" si="8"/>
        <v>155</v>
      </c>
      <c r="S92" s="68">
        <v>265</v>
      </c>
      <c r="T92" s="69">
        <f t="shared" si="9"/>
        <v>2570.5</v>
      </c>
      <c r="W92"/>
      <c r="Z92"/>
    </row>
    <row r="93" spans="1:26" x14ac:dyDescent="0.3">
      <c r="A93" s="62" t="s">
        <v>21</v>
      </c>
      <c r="B93" s="63" t="s">
        <v>977</v>
      </c>
      <c r="C93" s="63" t="s">
        <v>978</v>
      </c>
      <c r="D93" s="62" t="s">
        <v>979</v>
      </c>
      <c r="E93" s="62">
        <v>97500</v>
      </c>
      <c r="F93" s="62" t="s">
        <v>360</v>
      </c>
      <c r="G93" s="62" t="s">
        <v>980</v>
      </c>
      <c r="H93" s="64">
        <v>26398</v>
      </c>
      <c r="I93" s="82">
        <f t="shared" ca="1" si="7"/>
        <v>50.543463381245722</v>
      </c>
      <c r="J93" s="62"/>
      <c r="K93" s="62" t="s">
        <v>632</v>
      </c>
      <c r="L93" s="62" t="s">
        <v>981</v>
      </c>
      <c r="M93" s="65" t="s">
        <v>365</v>
      </c>
      <c r="N93" s="66" t="s">
        <v>366</v>
      </c>
      <c r="O93" s="67">
        <v>40672</v>
      </c>
      <c r="P93" s="68" t="s">
        <v>367</v>
      </c>
      <c r="Q93" s="68" t="s">
        <v>982</v>
      </c>
      <c r="R93" s="68">
        <f t="shared" ca="1" si="8"/>
        <v>138</v>
      </c>
      <c r="S93" s="68">
        <f t="shared" ref="S93:S134" ca="1" si="11">IF(N93="Chargé(e) de Clientèle",INT(110+(110*(R93/100))),INT(150+(150*(R93/100))))</f>
        <v>261</v>
      </c>
      <c r="T93" s="69">
        <f t="shared" ca="1" si="9"/>
        <v>2531.6999999999998</v>
      </c>
      <c r="W93"/>
      <c r="Z93"/>
    </row>
    <row r="94" spans="1:26" x14ac:dyDescent="0.3">
      <c r="A94" s="62" t="s">
        <v>369</v>
      </c>
      <c r="B94" s="63" t="s">
        <v>983</v>
      </c>
      <c r="C94" s="63" t="s">
        <v>296</v>
      </c>
      <c r="D94" s="62" t="s">
        <v>984</v>
      </c>
      <c r="E94" s="62">
        <v>98340</v>
      </c>
      <c r="F94" s="62" t="s">
        <v>595</v>
      </c>
      <c r="G94" s="62" t="s">
        <v>985</v>
      </c>
      <c r="H94" s="64">
        <v>32329</v>
      </c>
      <c r="I94" s="82">
        <f t="shared" ca="1" si="7"/>
        <v>34.305270362765228</v>
      </c>
      <c r="J94" s="62" t="s">
        <v>986</v>
      </c>
      <c r="K94" s="62" t="s">
        <v>688</v>
      </c>
      <c r="L94" s="62" t="s">
        <v>987</v>
      </c>
      <c r="M94" s="65" t="s">
        <v>415</v>
      </c>
      <c r="N94" s="66" t="s">
        <v>366</v>
      </c>
      <c r="O94" s="67">
        <v>40635</v>
      </c>
      <c r="P94" s="68" t="s">
        <v>526</v>
      </c>
      <c r="Q94" s="68" t="s">
        <v>988</v>
      </c>
      <c r="R94" s="68">
        <f t="shared" ca="1" si="8"/>
        <v>139</v>
      </c>
      <c r="S94" s="68">
        <f t="shared" ca="1" si="11"/>
        <v>262</v>
      </c>
      <c r="T94" s="69">
        <f t="shared" ca="1" si="9"/>
        <v>2541.3999999999996</v>
      </c>
      <c r="W94"/>
      <c r="Z94"/>
    </row>
    <row r="95" spans="1:26" x14ac:dyDescent="0.3">
      <c r="A95" s="62" t="s">
        <v>21</v>
      </c>
      <c r="B95" s="63" t="s">
        <v>989</v>
      </c>
      <c r="C95" s="63" t="s">
        <v>990</v>
      </c>
      <c r="D95" s="62" t="s">
        <v>991</v>
      </c>
      <c r="E95" s="62">
        <v>98340</v>
      </c>
      <c r="F95" s="62" t="s">
        <v>595</v>
      </c>
      <c r="G95" s="62" t="s">
        <v>992</v>
      </c>
      <c r="H95" s="64">
        <v>30900</v>
      </c>
      <c r="I95" s="82">
        <f t="shared" ca="1" si="7"/>
        <v>38.217659137577002</v>
      </c>
      <c r="J95" s="62" t="s">
        <v>993</v>
      </c>
      <c r="K95" s="62" t="s">
        <v>385</v>
      </c>
      <c r="L95" s="62" t="s">
        <v>994</v>
      </c>
      <c r="M95" s="65" t="s">
        <v>377</v>
      </c>
      <c r="N95" s="66" t="s">
        <v>366</v>
      </c>
      <c r="O95" s="67">
        <v>40922</v>
      </c>
      <c r="P95" s="68" t="s">
        <v>567</v>
      </c>
      <c r="Q95" s="68" t="s">
        <v>995</v>
      </c>
      <c r="R95" s="68">
        <f t="shared" ca="1" si="8"/>
        <v>129</v>
      </c>
      <c r="S95" s="68">
        <f t="shared" ca="1" si="11"/>
        <v>251</v>
      </c>
      <c r="T95" s="69">
        <f t="shared" ca="1" si="9"/>
        <v>2434.6999999999998</v>
      </c>
      <c r="W95"/>
      <c r="Z95"/>
    </row>
    <row r="96" spans="1:26" x14ac:dyDescent="0.3">
      <c r="A96" s="62" t="s">
        <v>21</v>
      </c>
      <c r="B96" s="63" t="s">
        <v>996</v>
      </c>
      <c r="C96" s="63" t="s">
        <v>997</v>
      </c>
      <c r="D96" s="62" t="s">
        <v>998</v>
      </c>
      <c r="E96" s="62">
        <v>98960</v>
      </c>
      <c r="F96" s="62" t="s">
        <v>648</v>
      </c>
      <c r="G96" s="62" t="s">
        <v>999</v>
      </c>
      <c r="H96" s="64">
        <v>31234</v>
      </c>
      <c r="I96" s="82">
        <f t="shared" ca="1" si="7"/>
        <v>37.303216974674882</v>
      </c>
      <c r="J96" s="62" t="s">
        <v>1000</v>
      </c>
      <c r="K96" s="62" t="s">
        <v>465</v>
      </c>
      <c r="L96" s="62" t="s">
        <v>1001</v>
      </c>
      <c r="M96" s="65" t="s">
        <v>415</v>
      </c>
      <c r="N96" s="66" t="s">
        <v>366</v>
      </c>
      <c r="O96" s="67">
        <v>41097</v>
      </c>
      <c r="P96" s="68" t="s">
        <v>533</v>
      </c>
      <c r="Q96" s="68" t="s">
        <v>1002</v>
      </c>
      <c r="R96" s="68">
        <f t="shared" ca="1" si="8"/>
        <v>124</v>
      </c>
      <c r="S96" s="68">
        <f t="shared" ca="1" si="11"/>
        <v>246</v>
      </c>
      <c r="T96" s="69">
        <f t="shared" ca="1" si="9"/>
        <v>2386.1999999999998</v>
      </c>
      <c r="W96"/>
      <c r="Z96"/>
    </row>
    <row r="97" spans="1:26" x14ac:dyDescent="0.3">
      <c r="A97" s="62" t="s">
        <v>21</v>
      </c>
      <c r="B97" s="63" t="s">
        <v>1003</v>
      </c>
      <c r="C97" s="63" t="s">
        <v>1004</v>
      </c>
      <c r="D97" s="62" t="s">
        <v>1005</v>
      </c>
      <c r="E97" s="62">
        <v>97250</v>
      </c>
      <c r="F97" s="62" t="s">
        <v>521</v>
      </c>
      <c r="G97" s="62" t="s">
        <v>1006</v>
      </c>
      <c r="H97" s="64">
        <v>25029</v>
      </c>
      <c r="I97" s="82">
        <f t="shared" ca="1" si="7"/>
        <v>54.291581108829568</v>
      </c>
      <c r="J97" s="62" t="s">
        <v>1007</v>
      </c>
      <c r="K97" s="62" t="s">
        <v>413</v>
      </c>
      <c r="L97" s="62" t="s">
        <v>1008</v>
      </c>
      <c r="M97" s="65" t="s">
        <v>377</v>
      </c>
      <c r="N97" s="66" t="s">
        <v>366</v>
      </c>
      <c r="O97" s="67">
        <v>40695</v>
      </c>
      <c r="P97" s="68" t="s">
        <v>625</v>
      </c>
      <c r="Q97" s="68" t="s">
        <v>1009</v>
      </c>
      <c r="R97" s="68">
        <f t="shared" ca="1" si="8"/>
        <v>137</v>
      </c>
      <c r="S97" s="68">
        <f t="shared" ca="1" si="11"/>
        <v>260</v>
      </c>
      <c r="T97" s="69">
        <f t="shared" ca="1" si="9"/>
        <v>2522</v>
      </c>
      <c r="W97"/>
      <c r="Z97"/>
    </row>
    <row r="98" spans="1:26" x14ac:dyDescent="0.3">
      <c r="A98" s="62" t="s">
        <v>21</v>
      </c>
      <c r="B98" s="63" t="s">
        <v>1010</v>
      </c>
      <c r="C98" s="63" t="s">
        <v>1011</v>
      </c>
      <c r="D98" s="62" t="s">
        <v>1012</v>
      </c>
      <c r="E98" s="62">
        <v>97150</v>
      </c>
      <c r="F98" s="62" t="s">
        <v>472</v>
      </c>
      <c r="G98" s="62" t="s">
        <v>1013</v>
      </c>
      <c r="H98" s="64">
        <v>29167</v>
      </c>
      <c r="I98" s="82">
        <f t="shared" ca="1" si="7"/>
        <v>42.962354551676931</v>
      </c>
      <c r="J98" s="62" t="s">
        <v>1014</v>
      </c>
      <c r="K98" s="62" t="s">
        <v>490</v>
      </c>
      <c r="L98" s="62" t="s">
        <v>1015</v>
      </c>
      <c r="M98" s="65" t="s">
        <v>365</v>
      </c>
      <c r="N98" s="66" t="s">
        <v>366</v>
      </c>
      <c r="O98" s="67">
        <v>40654</v>
      </c>
      <c r="P98" s="68" t="s">
        <v>516</v>
      </c>
      <c r="Q98" s="68" t="s">
        <v>1016</v>
      </c>
      <c r="R98" s="68">
        <f t="shared" ca="1" si="8"/>
        <v>138</v>
      </c>
      <c r="S98" s="68">
        <f t="shared" ca="1" si="11"/>
        <v>261</v>
      </c>
      <c r="T98" s="69">
        <f t="shared" ca="1" si="9"/>
        <v>2531.6999999999998</v>
      </c>
      <c r="W98"/>
      <c r="Z98"/>
    </row>
    <row r="99" spans="1:26" x14ac:dyDescent="0.3">
      <c r="A99" s="62" t="s">
        <v>369</v>
      </c>
      <c r="B99" s="63" t="s">
        <v>1017</v>
      </c>
      <c r="C99" s="63" t="s">
        <v>1018</v>
      </c>
      <c r="D99" s="62" t="s">
        <v>1019</v>
      </c>
      <c r="E99" s="62">
        <v>97000</v>
      </c>
      <c r="F99" s="62" t="s">
        <v>382</v>
      </c>
      <c r="G99" s="62" t="s">
        <v>1020</v>
      </c>
      <c r="H99" s="64">
        <v>22689</v>
      </c>
      <c r="I99" s="82">
        <f t="shared" ca="1" si="7"/>
        <v>60.698151950718689</v>
      </c>
      <c r="J99" s="62" t="s">
        <v>1021</v>
      </c>
      <c r="K99" s="62" t="s">
        <v>465</v>
      </c>
      <c r="L99" s="62" t="s">
        <v>1022</v>
      </c>
      <c r="M99" s="65" t="s">
        <v>726</v>
      </c>
      <c r="N99" s="66" t="s">
        <v>818</v>
      </c>
      <c r="O99" s="67">
        <v>39886</v>
      </c>
      <c r="P99" s="68" t="s">
        <v>542</v>
      </c>
      <c r="Q99" s="68" t="s">
        <v>1023</v>
      </c>
      <c r="R99" s="68">
        <f t="shared" ca="1" si="8"/>
        <v>164</v>
      </c>
      <c r="S99" s="68">
        <f t="shared" ca="1" si="11"/>
        <v>396</v>
      </c>
      <c r="T99" s="69">
        <f t="shared" ca="1" si="9"/>
        <v>3841.2</v>
      </c>
      <c r="W99"/>
      <c r="Z99"/>
    </row>
    <row r="100" spans="1:26" x14ac:dyDescent="0.3">
      <c r="A100" s="62" t="s">
        <v>369</v>
      </c>
      <c r="B100" s="63" t="s">
        <v>1024</v>
      </c>
      <c r="C100" s="63" t="s">
        <v>1025</v>
      </c>
      <c r="D100" s="62" t="s">
        <v>1026</v>
      </c>
      <c r="E100" s="62">
        <v>97250</v>
      </c>
      <c r="F100" s="62" t="s">
        <v>521</v>
      </c>
      <c r="G100" s="62" t="s">
        <v>1027</v>
      </c>
      <c r="H100" s="64">
        <v>25333</v>
      </c>
      <c r="I100" s="82">
        <f t="shared" ca="1" si="7"/>
        <v>53.459274469541413</v>
      </c>
      <c r="J100" s="62" t="s">
        <v>1028</v>
      </c>
      <c r="K100" s="62" t="s">
        <v>524</v>
      </c>
      <c r="L100" s="62" t="s">
        <v>1029</v>
      </c>
      <c r="M100" s="65" t="s">
        <v>581</v>
      </c>
      <c r="N100" s="66" t="s">
        <v>366</v>
      </c>
      <c r="O100" s="67">
        <v>40004</v>
      </c>
      <c r="P100" s="68" t="s">
        <v>666</v>
      </c>
      <c r="Q100" s="68" t="s">
        <v>1030</v>
      </c>
      <c r="R100" s="68">
        <f t="shared" ca="1" si="8"/>
        <v>160</v>
      </c>
      <c r="S100" s="68">
        <f t="shared" ca="1" si="11"/>
        <v>286</v>
      </c>
      <c r="T100" s="69">
        <f t="shared" ca="1" si="9"/>
        <v>2774.2</v>
      </c>
      <c r="W100"/>
      <c r="Z100"/>
    </row>
    <row r="101" spans="1:26" x14ac:dyDescent="0.3">
      <c r="A101" s="62" t="s">
        <v>428</v>
      </c>
      <c r="B101" s="63" t="s">
        <v>1031</v>
      </c>
      <c r="C101" s="63" t="s">
        <v>1032</v>
      </c>
      <c r="D101" s="62" t="s">
        <v>1033</v>
      </c>
      <c r="E101" s="62">
        <v>97250</v>
      </c>
      <c r="F101" s="62" t="s">
        <v>521</v>
      </c>
      <c r="G101" s="62" t="s">
        <v>1034</v>
      </c>
      <c r="H101" s="64">
        <v>26186</v>
      </c>
      <c r="I101" s="82">
        <f t="shared" ca="1" si="7"/>
        <v>51.123887748117724</v>
      </c>
      <c r="J101" s="62" t="s">
        <v>1035</v>
      </c>
      <c r="K101" s="62" t="s">
        <v>404</v>
      </c>
      <c r="L101" s="62" t="s">
        <v>1036</v>
      </c>
      <c r="M101" s="65" t="s">
        <v>415</v>
      </c>
      <c r="N101" s="66" t="s">
        <v>366</v>
      </c>
      <c r="O101" s="67">
        <v>41195</v>
      </c>
      <c r="P101" s="68" t="s">
        <v>803</v>
      </c>
      <c r="Q101" s="68" t="s">
        <v>1037</v>
      </c>
      <c r="R101" s="68">
        <f t="shared" ca="1" si="8"/>
        <v>120</v>
      </c>
      <c r="S101" s="68">
        <f t="shared" ca="1" si="11"/>
        <v>242</v>
      </c>
      <c r="T101" s="69">
        <f t="shared" ca="1" si="9"/>
        <v>2347.3999999999996</v>
      </c>
      <c r="W101"/>
      <c r="Z101"/>
    </row>
    <row r="102" spans="1:26" x14ac:dyDescent="0.3">
      <c r="A102" s="62" t="s">
        <v>21</v>
      </c>
      <c r="B102" s="63" t="s">
        <v>1038</v>
      </c>
      <c r="C102" s="63" t="s">
        <v>1039</v>
      </c>
      <c r="D102" s="62" t="s">
        <v>1040</v>
      </c>
      <c r="E102" s="62">
        <v>97500</v>
      </c>
      <c r="F102" s="62" t="s">
        <v>360</v>
      </c>
      <c r="G102" s="62" t="s">
        <v>1041</v>
      </c>
      <c r="H102" s="64">
        <v>28679</v>
      </c>
      <c r="I102" s="82">
        <f t="shared" ca="1" si="7"/>
        <v>44.298425735797402</v>
      </c>
      <c r="J102" s="62" t="s">
        <v>1042</v>
      </c>
      <c r="K102" s="62" t="s">
        <v>531</v>
      </c>
      <c r="L102" s="62" t="s">
        <v>1043</v>
      </c>
      <c r="M102" s="65" t="s">
        <v>415</v>
      </c>
      <c r="N102" s="66" t="s">
        <v>366</v>
      </c>
      <c r="O102" s="67">
        <v>40628</v>
      </c>
      <c r="P102" s="68" t="s">
        <v>559</v>
      </c>
      <c r="Q102" s="68" t="s">
        <v>1044</v>
      </c>
      <c r="R102" s="68">
        <f t="shared" ca="1" si="8"/>
        <v>139</v>
      </c>
      <c r="S102" s="68">
        <f t="shared" ca="1" si="11"/>
        <v>262</v>
      </c>
      <c r="T102" s="69">
        <f t="shared" ca="1" si="9"/>
        <v>2541.3999999999996</v>
      </c>
      <c r="W102"/>
      <c r="Z102"/>
    </row>
    <row r="103" spans="1:26" x14ac:dyDescent="0.3">
      <c r="A103" s="62" t="s">
        <v>428</v>
      </c>
      <c r="B103" s="63" t="s">
        <v>1045</v>
      </c>
      <c r="C103" s="63" t="s">
        <v>1046</v>
      </c>
      <c r="D103" s="62" t="s">
        <v>1047</v>
      </c>
      <c r="E103" s="62">
        <v>97320</v>
      </c>
      <c r="F103" s="62" t="s">
        <v>401</v>
      </c>
      <c r="G103" s="62" t="s">
        <v>1048</v>
      </c>
      <c r="H103" s="64">
        <v>26946</v>
      </c>
      <c r="I103" s="82">
        <f t="shared" ca="1" si="7"/>
        <v>49.043121149897331</v>
      </c>
      <c r="J103" s="62" t="s">
        <v>1049</v>
      </c>
      <c r="K103" s="62" t="s">
        <v>557</v>
      </c>
      <c r="L103" s="62" t="s">
        <v>1050</v>
      </c>
      <c r="M103" s="65" t="s">
        <v>365</v>
      </c>
      <c r="N103" s="66" t="s">
        <v>366</v>
      </c>
      <c r="O103" s="67">
        <v>40170</v>
      </c>
      <c r="P103" s="68" t="s">
        <v>608</v>
      </c>
      <c r="Q103" s="68" t="s">
        <v>1051</v>
      </c>
      <c r="R103" s="68">
        <f t="shared" ca="1" si="8"/>
        <v>154</v>
      </c>
      <c r="S103" s="68">
        <f t="shared" ca="1" si="11"/>
        <v>279</v>
      </c>
      <c r="T103" s="69">
        <f t="shared" ca="1" si="9"/>
        <v>2706.2999999999997</v>
      </c>
      <c r="W103"/>
      <c r="Z103"/>
    </row>
    <row r="104" spans="1:26" x14ac:dyDescent="0.3">
      <c r="A104" s="62" t="s">
        <v>21</v>
      </c>
      <c r="B104" s="63" t="s">
        <v>1052</v>
      </c>
      <c r="C104" s="63" t="s">
        <v>1053</v>
      </c>
      <c r="D104" s="62" t="s">
        <v>1054</v>
      </c>
      <c r="E104" s="62">
        <v>97500</v>
      </c>
      <c r="F104" s="62" t="s">
        <v>360</v>
      </c>
      <c r="G104" s="62" t="s">
        <v>1055</v>
      </c>
      <c r="H104" s="64">
        <v>22413</v>
      </c>
      <c r="I104" s="82">
        <f t="shared" ca="1" si="7"/>
        <v>61.453798767967143</v>
      </c>
      <c r="J104" s="62" t="s">
        <v>1056</v>
      </c>
      <c r="K104" s="62" t="s">
        <v>845</v>
      </c>
      <c r="L104" s="62" t="s">
        <v>1057</v>
      </c>
      <c r="M104" s="65" t="s">
        <v>634</v>
      </c>
      <c r="N104" s="66" t="s">
        <v>366</v>
      </c>
      <c r="O104" s="67">
        <v>40065</v>
      </c>
      <c r="P104" s="68" t="s">
        <v>635</v>
      </c>
      <c r="Q104" s="68" t="s">
        <v>1058</v>
      </c>
      <c r="R104" s="68">
        <f t="shared" ca="1" si="8"/>
        <v>158</v>
      </c>
      <c r="S104" s="68">
        <f t="shared" ca="1" si="11"/>
        <v>283</v>
      </c>
      <c r="T104" s="69">
        <f t="shared" ca="1" si="9"/>
        <v>2745.1</v>
      </c>
      <c r="W104"/>
      <c r="Z104"/>
    </row>
    <row r="105" spans="1:26" x14ac:dyDescent="0.3">
      <c r="A105" s="62" t="s">
        <v>428</v>
      </c>
      <c r="B105" s="63" t="s">
        <v>1059</v>
      </c>
      <c r="C105" s="63" t="s">
        <v>1060</v>
      </c>
      <c r="D105" s="62" t="s">
        <v>1061</v>
      </c>
      <c r="E105" s="62">
        <v>97620</v>
      </c>
      <c r="F105" s="62" t="s">
        <v>640</v>
      </c>
      <c r="G105" s="62" t="s">
        <v>1062</v>
      </c>
      <c r="H105" s="64">
        <v>23692</v>
      </c>
      <c r="I105" s="82">
        <f t="shared" ca="1" si="7"/>
        <v>57.952087611225188</v>
      </c>
      <c r="J105" s="62" t="s">
        <v>1063</v>
      </c>
      <c r="K105" s="62" t="s">
        <v>363</v>
      </c>
      <c r="L105" s="62" t="s">
        <v>1064</v>
      </c>
      <c r="M105" s="65" t="s">
        <v>415</v>
      </c>
      <c r="N105" s="66" t="s">
        <v>366</v>
      </c>
      <c r="O105" s="67">
        <v>39996</v>
      </c>
      <c r="P105" s="68" t="s">
        <v>873</v>
      </c>
      <c r="Q105" s="68" t="s">
        <v>1065</v>
      </c>
      <c r="R105" s="68">
        <f t="shared" ca="1" si="8"/>
        <v>160</v>
      </c>
      <c r="S105" s="68">
        <f t="shared" ca="1" si="11"/>
        <v>286</v>
      </c>
      <c r="T105" s="69">
        <f t="shared" ca="1" si="9"/>
        <v>2774.2</v>
      </c>
      <c r="W105"/>
      <c r="Z105"/>
    </row>
    <row r="106" spans="1:26" x14ac:dyDescent="0.3">
      <c r="A106" s="62" t="s">
        <v>21</v>
      </c>
      <c r="B106" s="63" t="s">
        <v>1066</v>
      </c>
      <c r="C106" s="63" t="s">
        <v>470</v>
      </c>
      <c r="D106" s="62" t="s">
        <v>1067</v>
      </c>
      <c r="E106" s="62">
        <v>97500</v>
      </c>
      <c r="F106" s="62" t="s">
        <v>360</v>
      </c>
      <c r="G106" s="62"/>
      <c r="H106" s="64">
        <v>26551</v>
      </c>
      <c r="I106" s="82">
        <f t="shared" ca="1" si="7"/>
        <v>50.124572210814513</v>
      </c>
      <c r="J106" s="62" t="s">
        <v>1068</v>
      </c>
      <c r="K106" s="62" t="s">
        <v>490</v>
      </c>
      <c r="L106" s="62" t="s">
        <v>1069</v>
      </c>
      <c r="M106" s="65" t="s">
        <v>415</v>
      </c>
      <c r="N106" s="66" t="s">
        <v>366</v>
      </c>
      <c r="O106" s="67">
        <v>40768</v>
      </c>
      <c r="P106" s="68" t="s">
        <v>416</v>
      </c>
      <c r="Q106" s="68" t="s">
        <v>1070</v>
      </c>
      <c r="R106" s="68">
        <f t="shared" ca="1" si="8"/>
        <v>134</v>
      </c>
      <c r="S106" s="68">
        <f t="shared" ca="1" si="11"/>
        <v>257</v>
      </c>
      <c r="T106" s="69">
        <f t="shared" ca="1" si="9"/>
        <v>2492.8999999999996</v>
      </c>
      <c r="W106"/>
      <c r="Z106"/>
    </row>
    <row r="107" spans="1:26" x14ac:dyDescent="0.3">
      <c r="A107" s="62" t="s">
        <v>21</v>
      </c>
      <c r="B107" s="63" t="s">
        <v>112</v>
      </c>
      <c r="C107" s="63" t="s">
        <v>111</v>
      </c>
      <c r="D107" s="62" t="s">
        <v>1071</v>
      </c>
      <c r="E107" s="62">
        <v>97250</v>
      </c>
      <c r="F107" s="62" t="s">
        <v>521</v>
      </c>
      <c r="G107" s="62" t="s">
        <v>1072</v>
      </c>
      <c r="H107" s="64">
        <v>23873</v>
      </c>
      <c r="I107" s="82">
        <f t="shared" ca="1" si="7"/>
        <v>57.456536618754278</v>
      </c>
      <c r="J107" s="62" t="s">
        <v>1073</v>
      </c>
      <c r="K107" s="62" t="s">
        <v>524</v>
      </c>
      <c r="L107" s="62" t="s">
        <v>1074</v>
      </c>
      <c r="M107" s="65" t="s">
        <v>365</v>
      </c>
      <c r="N107" s="66" t="s">
        <v>366</v>
      </c>
      <c r="O107" s="67">
        <v>39817</v>
      </c>
      <c r="P107" s="68" t="s">
        <v>617</v>
      </c>
      <c r="Q107" s="68" t="s">
        <v>1075</v>
      </c>
      <c r="R107" s="68">
        <f t="shared" ca="1" si="8"/>
        <v>166</v>
      </c>
      <c r="S107" s="68">
        <f t="shared" ca="1" si="11"/>
        <v>292</v>
      </c>
      <c r="T107" s="69">
        <f t="shared" ca="1" si="9"/>
        <v>2832.3999999999996</v>
      </c>
      <c r="W107"/>
      <c r="Z107"/>
    </row>
    <row r="108" spans="1:26" x14ac:dyDescent="0.3">
      <c r="A108" s="62" t="s">
        <v>21</v>
      </c>
      <c r="B108" s="63" t="s">
        <v>1076</v>
      </c>
      <c r="C108" s="63" t="s">
        <v>1077</v>
      </c>
      <c r="D108" s="62" t="s">
        <v>1078</v>
      </c>
      <c r="E108" s="62">
        <v>98540</v>
      </c>
      <c r="F108" s="62" t="s">
        <v>503</v>
      </c>
      <c r="G108" s="62" t="s">
        <v>1079</v>
      </c>
      <c r="H108" s="64">
        <v>21502</v>
      </c>
      <c r="I108" s="82">
        <f t="shared" ca="1" si="7"/>
        <v>63.94798083504449</v>
      </c>
      <c r="J108" s="62" t="s">
        <v>1080</v>
      </c>
      <c r="K108" s="62" t="s">
        <v>615</v>
      </c>
      <c r="L108" s="62" t="s">
        <v>1081</v>
      </c>
      <c r="M108" s="65" t="s">
        <v>377</v>
      </c>
      <c r="N108" s="66" t="s">
        <v>366</v>
      </c>
      <c r="O108" s="67">
        <v>41226</v>
      </c>
      <c r="P108" s="68" t="s">
        <v>1082</v>
      </c>
      <c r="Q108" s="68" t="s">
        <v>1083</v>
      </c>
      <c r="R108" s="68">
        <f t="shared" ca="1" si="8"/>
        <v>119</v>
      </c>
      <c r="S108" s="68">
        <f t="shared" ca="1" si="11"/>
        <v>240</v>
      </c>
      <c r="T108" s="69">
        <f t="shared" ca="1" si="9"/>
        <v>2328</v>
      </c>
      <c r="W108"/>
      <c r="Z108"/>
    </row>
    <row r="109" spans="1:26" x14ac:dyDescent="0.3">
      <c r="A109" s="62" t="s">
        <v>21</v>
      </c>
      <c r="B109" s="63" t="s">
        <v>1084</v>
      </c>
      <c r="C109" s="63" t="s">
        <v>1085</v>
      </c>
      <c r="D109" s="62" t="s">
        <v>1086</v>
      </c>
      <c r="E109" s="62">
        <v>98610</v>
      </c>
      <c r="F109" s="62" t="s">
        <v>784</v>
      </c>
      <c r="G109" s="62" t="s">
        <v>1087</v>
      </c>
      <c r="H109" s="64">
        <v>25364</v>
      </c>
      <c r="I109" s="82">
        <f t="shared" ca="1" si="7"/>
        <v>53.374401095140314</v>
      </c>
      <c r="J109" s="62" t="s">
        <v>1088</v>
      </c>
      <c r="K109" s="62" t="s">
        <v>490</v>
      </c>
      <c r="L109" s="62" t="s">
        <v>1089</v>
      </c>
      <c r="M109" s="65" t="s">
        <v>415</v>
      </c>
      <c r="N109" s="66" t="s">
        <v>366</v>
      </c>
      <c r="O109" s="67">
        <v>39818</v>
      </c>
      <c r="P109" s="68" t="s">
        <v>443</v>
      </c>
      <c r="Q109" s="68" t="s">
        <v>1090</v>
      </c>
      <c r="R109" s="68">
        <f t="shared" ca="1" si="8"/>
        <v>166</v>
      </c>
      <c r="S109" s="68">
        <f t="shared" ca="1" si="11"/>
        <v>292</v>
      </c>
      <c r="T109" s="69">
        <f t="shared" ca="1" si="9"/>
        <v>2832.3999999999996</v>
      </c>
      <c r="W109"/>
      <c r="Z109"/>
    </row>
    <row r="110" spans="1:26" x14ac:dyDescent="0.3">
      <c r="A110" s="62" t="s">
        <v>369</v>
      </c>
      <c r="B110" s="63" t="s">
        <v>301</v>
      </c>
      <c r="C110" s="63" t="s">
        <v>300</v>
      </c>
      <c r="D110" s="62" t="s">
        <v>1098</v>
      </c>
      <c r="E110" s="62">
        <v>97250</v>
      </c>
      <c r="F110" s="62" t="s">
        <v>521</v>
      </c>
      <c r="G110" s="62" t="s">
        <v>1099</v>
      </c>
      <c r="H110" s="64">
        <v>32207</v>
      </c>
      <c r="I110" s="82">
        <f t="shared" ca="1" si="7"/>
        <v>34.639288158795345</v>
      </c>
      <c r="J110" s="62" t="s">
        <v>1100</v>
      </c>
      <c r="K110" s="62" t="s">
        <v>880</v>
      </c>
      <c r="L110" s="62" t="s">
        <v>1101</v>
      </c>
      <c r="M110" s="65" t="s">
        <v>415</v>
      </c>
      <c r="N110" s="66" t="s">
        <v>366</v>
      </c>
      <c r="O110" s="67">
        <v>39764</v>
      </c>
      <c r="P110" s="68" t="s">
        <v>674</v>
      </c>
      <c r="Q110" s="68" t="s">
        <v>1102</v>
      </c>
      <c r="R110" s="68">
        <f t="shared" ca="1" si="8"/>
        <v>168</v>
      </c>
      <c r="S110" s="68">
        <f t="shared" ca="1" si="11"/>
        <v>294</v>
      </c>
      <c r="T110" s="69">
        <f t="shared" ca="1" si="9"/>
        <v>2851.7999999999997</v>
      </c>
      <c r="W110"/>
      <c r="Z110"/>
    </row>
    <row r="111" spans="1:26" x14ac:dyDescent="0.3">
      <c r="A111" s="62" t="s">
        <v>428</v>
      </c>
      <c r="B111" s="63" t="s">
        <v>1103</v>
      </c>
      <c r="C111" s="63" t="s">
        <v>1104</v>
      </c>
      <c r="D111" s="62" t="s">
        <v>1061</v>
      </c>
      <c r="E111" s="62">
        <v>97620</v>
      </c>
      <c r="F111" s="62" t="s">
        <v>640</v>
      </c>
      <c r="G111" s="62" t="s">
        <v>1105</v>
      </c>
      <c r="H111" s="64">
        <v>25456</v>
      </c>
      <c r="I111" s="82">
        <f t="shared" ca="1" si="7"/>
        <v>53.12251882272416</v>
      </c>
      <c r="J111" s="62" t="s">
        <v>1106</v>
      </c>
      <c r="K111" s="62" t="s">
        <v>363</v>
      </c>
      <c r="L111" s="62" t="s">
        <v>1107</v>
      </c>
      <c r="M111" s="65" t="s">
        <v>726</v>
      </c>
      <c r="N111" s="66" t="s">
        <v>387</v>
      </c>
      <c r="O111" s="67">
        <v>40219</v>
      </c>
      <c r="P111" s="68" t="s">
        <v>542</v>
      </c>
      <c r="Q111" s="68" t="s">
        <v>1108</v>
      </c>
      <c r="R111" s="68">
        <f t="shared" ca="1" si="8"/>
        <v>153</v>
      </c>
      <c r="S111" s="68">
        <f t="shared" ca="1" si="11"/>
        <v>379</v>
      </c>
      <c r="T111" s="69">
        <f t="shared" ca="1" si="9"/>
        <v>3676.2999999999997</v>
      </c>
      <c r="W111"/>
      <c r="Z111"/>
    </row>
    <row r="112" spans="1:26" x14ac:dyDescent="0.3">
      <c r="A112" s="62" t="s">
        <v>21</v>
      </c>
      <c r="B112" s="63" t="s">
        <v>121</v>
      </c>
      <c r="C112" s="63" t="s">
        <v>120</v>
      </c>
      <c r="D112" s="62" t="s">
        <v>1109</v>
      </c>
      <c r="E112" s="62">
        <v>97500</v>
      </c>
      <c r="F112" s="62" t="s">
        <v>360</v>
      </c>
      <c r="G112" s="62" t="s">
        <v>1110</v>
      </c>
      <c r="H112" s="64">
        <v>29318</v>
      </c>
      <c r="I112" s="82">
        <f t="shared" ca="1" si="7"/>
        <v>42.548939082819984</v>
      </c>
      <c r="J112" s="62" t="s">
        <v>1111</v>
      </c>
      <c r="K112" s="62" t="s">
        <v>385</v>
      </c>
      <c r="L112" s="62" t="s">
        <v>1112</v>
      </c>
      <c r="M112" s="65" t="s">
        <v>450</v>
      </c>
      <c r="N112" s="66" t="s">
        <v>366</v>
      </c>
      <c r="O112" s="67">
        <v>39675</v>
      </c>
      <c r="P112" s="68" t="s">
        <v>590</v>
      </c>
      <c r="Q112" s="68" t="s">
        <v>1113</v>
      </c>
      <c r="R112" s="68">
        <f t="shared" ca="1" si="8"/>
        <v>171</v>
      </c>
      <c r="S112" s="68">
        <f t="shared" ca="1" si="11"/>
        <v>298</v>
      </c>
      <c r="T112" s="69">
        <f t="shared" ca="1" si="9"/>
        <v>2890.6</v>
      </c>
      <c r="W112"/>
      <c r="Z112"/>
    </row>
    <row r="113" spans="1:26" x14ac:dyDescent="0.3">
      <c r="A113" s="62" t="s">
        <v>369</v>
      </c>
      <c r="B113" s="63" t="s">
        <v>1114</v>
      </c>
      <c r="C113" s="63" t="s">
        <v>1115</v>
      </c>
      <c r="D113" s="62" t="s">
        <v>1116</v>
      </c>
      <c r="E113" s="62">
        <v>97250</v>
      </c>
      <c r="F113" s="62" t="s">
        <v>521</v>
      </c>
      <c r="G113" s="62" t="s">
        <v>1117</v>
      </c>
      <c r="H113" s="64">
        <v>25364</v>
      </c>
      <c r="I113" s="82">
        <f t="shared" ca="1" si="7"/>
        <v>53.374401095140314</v>
      </c>
      <c r="J113" s="62" t="s">
        <v>1118</v>
      </c>
      <c r="K113" s="62" t="s">
        <v>632</v>
      </c>
      <c r="L113" s="62" t="s">
        <v>1119</v>
      </c>
      <c r="M113" s="65" t="s">
        <v>415</v>
      </c>
      <c r="N113" s="66" t="s">
        <v>366</v>
      </c>
      <c r="O113" s="67">
        <v>40511</v>
      </c>
      <c r="P113" s="68" t="s">
        <v>467</v>
      </c>
      <c r="Q113" s="68" t="s">
        <v>1120</v>
      </c>
      <c r="R113" s="68">
        <f t="shared" ca="1" si="8"/>
        <v>143</v>
      </c>
      <c r="S113" s="68">
        <f t="shared" ca="1" si="11"/>
        <v>267</v>
      </c>
      <c r="T113" s="69">
        <f t="shared" ca="1" si="9"/>
        <v>2589.8999999999996</v>
      </c>
      <c r="W113"/>
      <c r="Z113"/>
    </row>
    <row r="114" spans="1:26" x14ac:dyDescent="0.3">
      <c r="A114" s="62" t="s">
        <v>21</v>
      </c>
      <c r="B114" s="63" t="s">
        <v>1121</v>
      </c>
      <c r="C114" s="63" t="s">
        <v>1122</v>
      </c>
      <c r="D114" s="62" t="s">
        <v>1123</v>
      </c>
      <c r="E114" s="62">
        <v>98960</v>
      </c>
      <c r="F114" s="62" t="s">
        <v>648</v>
      </c>
      <c r="G114" s="62" t="s">
        <v>1124</v>
      </c>
      <c r="H114" s="64">
        <v>30869</v>
      </c>
      <c r="I114" s="82">
        <f t="shared" ca="1" si="7"/>
        <v>38.3025325119781</v>
      </c>
      <c r="J114" s="62" t="s">
        <v>1125</v>
      </c>
      <c r="K114" s="62" t="s">
        <v>880</v>
      </c>
      <c r="L114" s="62" t="s">
        <v>1126</v>
      </c>
      <c r="M114" s="65" t="s">
        <v>415</v>
      </c>
      <c r="N114" s="66" t="s">
        <v>366</v>
      </c>
      <c r="O114" s="67">
        <v>40877</v>
      </c>
      <c r="P114" s="68" t="s">
        <v>508</v>
      </c>
      <c r="Q114" s="68" t="s">
        <v>1127</v>
      </c>
      <c r="R114" s="68">
        <f t="shared" ca="1" si="8"/>
        <v>131</v>
      </c>
      <c r="S114" s="68">
        <f t="shared" ca="1" si="11"/>
        <v>254</v>
      </c>
      <c r="T114" s="69">
        <f t="shared" ca="1" si="9"/>
        <v>2463.7999999999997</v>
      </c>
      <c r="W114"/>
      <c r="Z114"/>
    </row>
    <row r="115" spans="1:26" x14ac:dyDescent="0.3">
      <c r="A115" s="62" t="s">
        <v>369</v>
      </c>
      <c r="B115" s="63" t="s">
        <v>1128</v>
      </c>
      <c r="C115" s="63" t="s">
        <v>1129</v>
      </c>
      <c r="D115" s="62" t="s">
        <v>1130</v>
      </c>
      <c r="E115" s="62">
        <v>98610</v>
      </c>
      <c r="F115" s="62" t="s">
        <v>784</v>
      </c>
      <c r="G115" s="62" t="s">
        <v>1131</v>
      </c>
      <c r="H115" s="64">
        <v>23478</v>
      </c>
      <c r="I115" s="82">
        <f t="shared" ca="1" si="7"/>
        <v>58.53798767967146</v>
      </c>
      <c r="J115" s="62" t="s">
        <v>1132</v>
      </c>
      <c r="K115" s="62" t="s">
        <v>724</v>
      </c>
      <c r="L115" s="62" t="s">
        <v>1133</v>
      </c>
      <c r="M115" s="65" t="s">
        <v>365</v>
      </c>
      <c r="N115" s="66" t="s">
        <v>366</v>
      </c>
      <c r="O115" s="67">
        <v>39872</v>
      </c>
      <c r="P115" s="68" t="s">
        <v>742</v>
      </c>
      <c r="Q115" s="68" t="s">
        <v>1134</v>
      </c>
      <c r="R115" s="68">
        <f t="shared" ca="1" si="8"/>
        <v>164</v>
      </c>
      <c r="S115" s="68">
        <f t="shared" ca="1" si="11"/>
        <v>290</v>
      </c>
      <c r="T115" s="69">
        <f t="shared" ca="1" si="9"/>
        <v>2813</v>
      </c>
      <c r="W115"/>
      <c r="Z115"/>
    </row>
    <row r="116" spans="1:26" x14ac:dyDescent="0.3">
      <c r="A116" s="62" t="s">
        <v>21</v>
      </c>
      <c r="B116" s="63" t="s">
        <v>1135</v>
      </c>
      <c r="C116" s="63" t="s">
        <v>1136</v>
      </c>
      <c r="D116" s="62" t="s">
        <v>1137</v>
      </c>
      <c r="E116" s="62">
        <v>97000</v>
      </c>
      <c r="F116" s="62" t="s">
        <v>382</v>
      </c>
      <c r="G116" s="62" t="s">
        <v>1138</v>
      </c>
      <c r="H116" s="64">
        <v>21318</v>
      </c>
      <c r="I116" s="82">
        <f t="shared" ca="1" si="7"/>
        <v>64.451745379876797</v>
      </c>
      <c r="J116" s="62" t="s">
        <v>1139</v>
      </c>
      <c r="K116" s="62" t="s">
        <v>413</v>
      </c>
      <c r="L116" s="62" t="s">
        <v>1140</v>
      </c>
      <c r="M116" s="65" t="s">
        <v>726</v>
      </c>
      <c r="N116" s="66" t="s">
        <v>818</v>
      </c>
      <c r="O116" s="67">
        <v>40304</v>
      </c>
      <c r="P116" s="68" t="s">
        <v>542</v>
      </c>
      <c r="Q116" s="68" t="s">
        <v>1141</v>
      </c>
      <c r="R116" s="68">
        <f t="shared" ca="1" si="8"/>
        <v>150</v>
      </c>
      <c r="S116" s="68">
        <f t="shared" ca="1" si="11"/>
        <v>375</v>
      </c>
      <c r="T116" s="69">
        <f t="shared" ca="1" si="9"/>
        <v>3637.4999999999995</v>
      </c>
      <c r="W116"/>
      <c r="Z116"/>
    </row>
    <row r="117" spans="1:26" x14ac:dyDescent="0.3">
      <c r="A117" s="62" t="s">
        <v>21</v>
      </c>
      <c r="B117" s="63" t="s">
        <v>1142</v>
      </c>
      <c r="C117" s="63" t="s">
        <v>1143</v>
      </c>
      <c r="D117" s="62" t="s">
        <v>1144</v>
      </c>
      <c r="E117" s="62">
        <v>97000</v>
      </c>
      <c r="F117" s="62" t="s">
        <v>382</v>
      </c>
      <c r="G117" s="62" t="s">
        <v>1145</v>
      </c>
      <c r="H117" s="64">
        <v>22201</v>
      </c>
      <c r="I117" s="82">
        <f t="shared" ca="1" si="7"/>
        <v>62.034223134839152</v>
      </c>
      <c r="J117" s="62" t="s">
        <v>1146</v>
      </c>
      <c r="K117" s="62" t="s">
        <v>549</v>
      </c>
      <c r="L117" s="62" t="s">
        <v>1147</v>
      </c>
      <c r="M117" s="65" t="s">
        <v>377</v>
      </c>
      <c r="N117" s="66" t="s">
        <v>366</v>
      </c>
      <c r="O117" s="67">
        <v>40532</v>
      </c>
      <c r="P117" s="68" t="s">
        <v>378</v>
      </c>
      <c r="Q117" s="68" t="s">
        <v>1148</v>
      </c>
      <c r="R117" s="68">
        <f t="shared" ca="1" si="8"/>
        <v>142</v>
      </c>
      <c r="S117" s="68">
        <f t="shared" ca="1" si="11"/>
        <v>266</v>
      </c>
      <c r="T117" s="69">
        <f t="shared" ca="1" si="9"/>
        <v>2580.1999999999998</v>
      </c>
      <c r="W117"/>
      <c r="Z117"/>
    </row>
    <row r="118" spans="1:26" x14ac:dyDescent="0.3">
      <c r="A118" s="62" t="s">
        <v>428</v>
      </c>
      <c r="B118" s="63" t="s">
        <v>1149</v>
      </c>
      <c r="C118" s="63" t="s">
        <v>1150</v>
      </c>
      <c r="D118" s="62" t="s">
        <v>1151</v>
      </c>
      <c r="E118" s="62">
        <v>97000</v>
      </c>
      <c r="F118" s="62" t="s">
        <v>382</v>
      </c>
      <c r="G118" s="62" t="s">
        <v>1152</v>
      </c>
      <c r="H118" s="64">
        <v>24177</v>
      </c>
      <c r="I118" s="82">
        <f t="shared" ca="1" si="7"/>
        <v>56.624229979466122</v>
      </c>
      <c r="J118" s="62" t="s">
        <v>1153</v>
      </c>
      <c r="K118" s="62" t="s">
        <v>363</v>
      </c>
      <c r="L118" s="62" t="s">
        <v>1154</v>
      </c>
      <c r="M118" s="65" t="s">
        <v>377</v>
      </c>
      <c r="N118" s="66" t="s">
        <v>366</v>
      </c>
      <c r="O118" s="67">
        <v>40634</v>
      </c>
      <c r="P118" s="68" t="s">
        <v>396</v>
      </c>
      <c r="Q118" s="68" t="s">
        <v>1155</v>
      </c>
      <c r="R118" s="68">
        <f t="shared" ca="1" si="8"/>
        <v>139</v>
      </c>
      <c r="S118" s="68">
        <f t="shared" ca="1" si="11"/>
        <v>262</v>
      </c>
      <c r="T118" s="69">
        <f t="shared" ca="1" si="9"/>
        <v>2541.3999999999996</v>
      </c>
      <c r="W118"/>
      <c r="Z118"/>
    </row>
    <row r="119" spans="1:26" x14ac:dyDescent="0.3">
      <c r="A119" s="62" t="s">
        <v>428</v>
      </c>
      <c r="B119" s="63" t="s">
        <v>1156</v>
      </c>
      <c r="C119" s="63" t="s">
        <v>1157</v>
      </c>
      <c r="D119" s="62" t="s">
        <v>1158</v>
      </c>
      <c r="E119" s="62">
        <v>97320</v>
      </c>
      <c r="F119" s="62" t="s">
        <v>401</v>
      </c>
      <c r="G119" s="62" t="s">
        <v>1159</v>
      </c>
      <c r="H119" s="64">
        <v>28284</v>
      </c>
      <c r="I119" s="82">
        <f t="shared" ca="1" si="7"/>
        <v>45.379876796714576</v>
      </c>
      <c r="J119" s="62" t="s">
        <v>1160</v>
      </c>
      <c r="K119" s="62" t="s">
        <v>524</v>
      </c>
      <c r="L119" s="62" t="s">
        <v>1161</v>
      </c>
      <c r="M119" s="65" t="s">
        <v>634</v>
      </c>
      <c r="N119" s="66" t="s">
        <v>366</v>
      </c>
      <c r="O119" s="67">
        <v>39981</v>
      </c>
      <c r="P119" s="68" t="s">
        <v>635</v>
      </c>
      <c r="Q119" s="68" t="s">
        <v>1162</v>
      </c>
      <c r="R119" s="68">
        <f t="shared" ca="1" si="8"/>
        <v>160</v>
      </c>
      <c r="S119" s="68">
        <f t="shared" ca="1" si="11"/>
        <v>286</v>
      </c>
      <c r="T119" s="69">
        <f t="shared" ca="1" si="9"/>
        <v>2774.2</v>
      </c>
      <c r="W119"/>
      <c r="Z119"/>
    </row>
    <row r="120" spans="1:26" x14ac:dyDescent="0.3">
      <c r="A120" s="62" t="s">
        <v>21</v>
      </c>
      <c r="B120" s="63" t="s">
        <v>1163</v>
      </c>
      <c r="C120" s="63" t="s">
        <v>1164</v>
      </c>
      <c r="D120" s="62" t="s">
        <v>1165</v>
      </c>
      <c r="E120" s="62">
        <v>97000</v>
      </c>
      <c r="F120" s="62" t="s">
        <v>382</v>
      </c>
      <c r="G120" s="62" t="s">
        <v>1166</v>
      </c>
      <c r="H120" s="64">
        <v>28618</v>
      </c>
      <c r="I120" s="82">
        <f t="shared" ca="1" si="7"/>
        <v>44.465434633812457</v>
      </c>
      <c r="J120" s="62" t="s">
        <v>1167</v>
      </c>
      <c r="K120" s="62" t="s">
        <v>549</v>
      </c>
      <c r="L120" s="62" t="s">
        <v>1168</v>
      </c>
      <c r="M120" s="65" t="s">
        <v>581</v>
      </c>
      <c r="N120" s="66" t="s">
        <v>366</v>
      </c>
      <c r="O120" s="67">
        <v>39990</v>
      </c>
      <c r="P120" s="68" t="s">
        <v>896</v>
      </c>
      <c r="Q120" s="68" t="s">
        <v>1169</v>
      </c>
      <c r="R120" s="68">
        <f t="shared" ca="1" si="8"/>
        <v>160</v>
      </c>
      <c r="S120" s="68">
        <f t="shared" ca="1" si="11"/>
        <v>286</v>
      </c>
      <c r="T120" s="69">
        <f t="shared" ca="1" si="9"/>
        <v>2774.2</v>
      </c>
      <c r="W120"/>
      <c r="Z120"/>
    </row>
    <row r="121" spans="1:26" x14ac:dyDescent="0.3">
      <c r="A121" s="62" t="s">
        <v>428</v>
      </c>
      <c r="B121" s="63" t="s">
        <v>1170</v>
      </c>
      <c r="C121" s="63" t="s">
        <v>1171</v>
      </c>
      <c r="D121" s="62" t="s">
        <v>1172</v>
      </c>
      <c r="E121" s="62">
        <v>97000</v>
      </c>
      <c r="F121" s="62" t="s">
        <v>382</v>
      </c>
      <c r="G121" s="62" t="s">
        <v>1173</v>
      </c>
      <c r="H121" s="64">
        <v>26489</v>
      </c>
      <c r="I121" s="82">
        <f t="shared" ca="1" si="7"/>
        <v>50.294318959616703</v>
      </c>
      <c r="J121" s="62" t="s">
        <v>1174</v>
      </c>
      <c r="K121" s="62" t="s">
        <v>880</v>
      </c>
      <c r="L121" s="62" t="s">
        <v>1175</v>
      </c>
      <c r="M121" s="65" t="s">
        <v>726</v>
      </c>
      <c r="N121" s="66" t="s">
        <v>818</v>
      </c>
      <c r="O121" s="67">
        <v>40577</v>
      </c>
      <c r="P121" s="68" t="s">
        <v>542</v>
      </c>
      <c r="Q121" s="68" t="s">
        <v>1176</v>
      </c>
      <c r="R121" s="68">
        <f t="shared" ca="1" si="8"/>
        <v>141</v>
      </c>
      <c r="S121" s="68">
        <f t="shared" ca="1" si="11"/>
        <v>361</v>
      </c>
      <c r="T121" s="69">
        <f t="shared" ca="1" si="9"/>
        <v>3501.7</v>
      </c>
      <c r="W121"/>
      <c r="Z121"/>
    </row>
    <row r="122" spans="1:26" x14ac:dyDescent="0.3">
      <c r="A122" s="62" t="s">
        <v>21</v>
      </c>
      <c r="B122" s="63" t="s">
        <v>1177</v>
      </c>
      <c r="C122" s="63" t="s">
        <v>1178</v>
      </c>
      <c r="D122" s="62" t="s">
        <v>1179</v>
      </c>
      <c r="E122" s="62">
        <v>97000</v>
      </c>
      <c r="F122" s="62" t="s">
        <v>382</v>
      </c>
      <c r="G122" s="62" t="s">
        <v>1180</v>
      </c>
      <c r="H122" s="64">
        <v>32603</v>
      </c>
      <c r="I122" s="82">
        <f t="shared" ca="1" si="7"/>
        <v>33.555099247091036</v>
      </c>
      <c r="J122" s="62" t="s">
        <v>1181</v>
      </c>
      <c r="K122" s="62" t="s">
        <v>845</v>
      </c>
      <c r="L122" s="62" t="s">
        <v>1182</v>
      </c>
      <c r="M122" s="65" t="s">
        <v>425</v>
      </c>
      <c r="N122" s="66" t="s">
        <v>366</v>
      </c>
      <c r="O122" s="67">
        <v>39838</v>
      </c>
      <c r="P122" s="68" t="s">
        <v>426</v>
      </c>
      <c r="Q122" s="68" t="s">
        <v>1183</v>
      </c>
      <c r="R122" s="68">
        <f t="shared" ca="1" si="8"/>
        <v>165</v>
      </c>
      <c r="S122" s="68">
        <f t="shared" ca="1" si="11"/>
        <v>291</v>
      </c>
      <c r="T122" s="69">
        <f t="shared" ca="1" si="9"/>
        <v>2822.7</v>
      </c>
      <c r="W122"/>
      <c r="Z122"/>
    </row>
    <row r="123" spans="1:26" x14ac:dyDescent="0.3">
      <c r="A123" s="62" t="s">
        <v>21</v>
      </c>
      <c r="B123" s="63" t="s">
        <v>1184</v>
      </c>
      <c r="C123" s="63" t="s">
        <v>1185</v>
      </c>
      <c r="D123" s="62" t="s">
        <v>1186</v>
      </c>
      <c r="E123" s="62">
        <v>97500</v>
      </c>
      <c r="F123" s="62" t="s">
        <v>360</v>
      </c>
      <c r="G123" s="62" t="s">
        <v>1187</v>
      </c>
      <c r="H123" s="64">
        <v>29379</v>
      </c>
      <c r="I123" s="82">
        <f t="shared" ca="1" si="7"/>
        <v>42.381930184804929</v>
      </c>
      <c r="J123" s="62" t="s">
        <v>1188</v>
      </c>
      <c r="K123" s="62" t="s">
        <v>363</v>
      </c>
      <c r="L123" s="62" t="s">
        <v>1189</v>
      </c>
      <c r="M123" s="65" t="s">
        <v>415</v>
      </c>
      <c r="N123" s="66" t="s">
        <v>366</v>
      </c>
      <c r="O123" s="67">
        <v>40937</v>
      </c>
      <c r="P123" s="68" t="s">
        <v>526</v>
      </c>
      <c r="Q123" s="68" t="s">
        <v>1190</v>
      </c>
      <c r="R123" s="68">
        <f t="shared" ca="1" si="8"/>
        <v>129</v>
      </c>
      <c r="S123" s="68">
        <f t="shared" ca="1" si="11"/>
        <v>251</v>
      </c>
      <c r="T123" s="69">
        <f t="shared" ca="1" si="9"/>
        <v>2434.6999999999998</v>
      </c>
      <c r="W123"/>
      <c r="Z123"/>
    </row>
    <row r="124" spans="1:26" x14ac:dyDescent="0.3">
      <c r="A124" s="62" t="s">
        <v>21</v>
      </c>
      <c r="B124" s="63" t="s">
        <v>1191</v>
      </c>
      <c r="C124" s="63" t="s">
        <v>1192</v>
      </c>
      <c r="D124" s="62" t="s">
        <v>1193</v>
      </c>
      <c r="E124" s="62">
        <v>97250</v>
      </c>
      <c r="F124" s="62" t="s">
        <v>521</v>
      </c>
      <c r="G124" s="62"/>
      <c r="H124" s="64">
        <v>31722</v>
      </c>
      <c r="I124" s="82">
        <f t="shared" ca="1" si="7"/>
        <v>35.967145790554412</v>
      </c>
      <c r="J124" s="62" t="s">
        <v>1194</v>
      </c>
      <c r="K124" s="62" t="s">
        <v>385</v>
      </c>
      <c r="L124" s="62" t="s">
        <v>1195</v>
      </c>
      <c r="M124" s="65" t="s">
        <v>365</v>
      </c>
      <c r="N124" s="66" t="s">
        <v>366</v>
      </c>
      <c r="O124" s="67">
        <v>40908</v>
      </c>
      <c r="P124" s="68" t="s">
        <v>764</v>
      </c>
      <c r="Q124" s="68" t="s">
        <v>1196</v>
      </c>
      <c r="R124" s="68">
        <f t="shared" ca="1" si="8"/>
        <v>130</v>
      </c>
      <c r="S124" s="68">
        <f t="shared" ca="1" si="11"/>
        <v>253</v>
      </c>
      <c r="T124" s="69">
        <f t="shared" ca="1" si="9"/>
        <v>2454.1</v>
      </c>
      <c r="W124"/>
      <c r="Z124"/>
    </row>
    <row r="125" spans="1:26" x14ac:dyDescent="0.3">
      <c r="A125" s="62" t="s">
        <v>369</v>
      </c>
      <c r="B125" s="63" t="s">
        <v>1197</v>
      </c>
      <c r="C125" s="63" t="s">
        <v>1198</v>
      </c>
      <c r="D125" s="62" t="s">
        <v>1199</v>
      </c>
      <c r="E125" s="62">
        <v>97250</v>
      </c>
      <c r="F125" s="62" t="s">
        <v>521</v>
      </c>
      <c r="G125" s="62" t="s">
        <v>1200</v>
      </c>
      <c r="H125" s="64">
        <v>24514</v>
      </c>
      <c r="I125" s="82">
        <f t="shared" ca="1" si="7"/>
        <v>55.701574264202598</v>
      </c>
      <c r="J125" s="62" t="s">
        <v>1201</v>
      </c>
      <c r="K125" s="62" t="s">
        <v>880</v>
      </c>
      <c r="L125" s="62" t="s">
        <v>1202</v>
      </c>
      <c r="M125" s="65" t="s">
        <v>415</v>
      </c>
      <c r="N125" s="66" t="s">
        <v>366</v>
      </c>
      <c r="O125" s="67">
        <v>40818</v>
      </c>
      <c r="P125" s="68" t="s">
        <v>533</v>
      </c>
      <c r="Q125" s="68" t="s">
        <v>1203</v>
      </c>
      <c r="R125" s="68">
        <f t="shared" ca="1" si="8"/>
        <v>133</v>
      </c>
      <c r="S125" s="68">
        <f t="shared" ca="1" si="11"/>
        <v>256</v>
      </c>
      <c r="T125" s="69">
        <f t="shared" ca="1" si="9"/>
        <v>2483.1999999999998</v>
      </c>
      <c r="W125"/>
      <c r="Z125"/>
    </row>
    <row r="126" spans="1:26" x14ac:dyDescent="0.3">
      <c r="A126" s="62" t="s">
        <v>21</v>
      </c>
      <c r="B126" s="63" t="s">
        <v>1204</v>
      </c>
      <c r="C126" s="63" t="s">
        <v>1205</v>
      </c>
      <c r="D126" s="62" t="s">
        <v>1206</v>
      </c>
      <c r="E126" s="62">
        <v>97000</v>
      </c>
      <c r="F126" s="62" t="s">
        <v>382</v>
      </c>
      <c r="G126" s="62" t="s">
        <v>1207</v>
      </c>
      <c r="H126" s="64">
        <v>25698</v>
      </c>
      <c r="I126" s="82">
        <f t="shared" ca="1" si="7"/>
        <v>52.459958932238195</v>
      </c>
      <c r="J126" s="62" t="s">
        <v>1208</v>
      </c>
      <c r="K126" s="62" t="s">
        <v>688</v>
      </c>
      <c r="L126" s="62" t="s">
        <v>1209</v>
      </c>
      <c r="M126" s="65" t="s">
        <v>377</v>
      </c>
      <c r="N126" s="66" t="s">
        <v>366</v>
      </c>
      <c r="O126" s="67">
        <v>40029</v>
      </c>
      <c r="P126" s="68" t="s">
        <v>492</v>
      </c>
      <c r="Q126" s="68" t="s">
        <v>1210</v>
      </c>
      <c r="R126" s="68">
        <f t="shared" ca="1" si="8"/>
        <v>159</v>
      </c>
      <c r="S126" s="68">
        <f t="shared" ca="1" si="11"/>
        <v>284</v>
      </c>
      <c r="T126" s="69">
        <f t="shared" ca="1" si="9"/>
        <v>2754.7999999999997</v>
      </c>
      <c r="W126"/>
      <c r="Z126"/>
    </row>
    <row r="127" spans="1:26" x14ac:dyDescent="0.3">
      <c r="A127" s="62" t="s">
        <v>21</v>
      </c>
      <c r="B127" s="63" t="s">
        <v>1211</v>
      </c>
      <c r="C127" s="63" t="s">
        <v>1212</v>
      </c>
      <c r="D127" s="62" t="s">
        <v>1213</v>
      </c>
      <c r="E127" s="62">
        <v>97250</v>
      </c>
      <c r="F127" s="62" t="s">
        <v>521</v>
      </c>
      <c r="G127" s="62" t="s">
        <v>1214</v>
      </c>
      <c r="H127" s="64">
        <v>33881</v>
      </c>
      <c r="I127" s="82">
        <f t="shared" ca="1" si="7"/>
        <v>30.056125941136209</v>
      </c>
      <c r="J127" s="62" t="s">
        <v>1215</v>
      </c>
      <c r="K127" s="62" t="s">
        <v>375</v>
      </c>
      <c r="L127" s="62" t="s">
        <v>1216</v>
      </c>
      <c r="M127" s="65" t="s">
        <v>581</v>
      </c>
      <c r="N127" s="66" t="s">
        <v>457</v>
      </c>
      <c r="O127" s="67">
        <v>39992</v>
      </c>
      <c r="P127" s="68" t="s">
        <v>1217</v>
      </c>
      <c r="Q127" s="68" t="s">
        <v>1218</v>
      </c>
      <c r="R127" s="68">
        <f t="shared" ca="1" si="8"/>
        <v>160</v>
      </c>
      <c r="S127" s="68">
        <f t="shared" ca="1" si="11"/>
        <v>390</v>
      </c>
      <c r="T127" s="69">
        <f t="shared" ca="1" si="9"/>
        <v>3782.9999999999995</v>
      </c>
      <c r="W127"/>
      <c r="Z127"/>
    </row>
    <row r="128" spans="1:26" x14ac:dyDescent="0.3">
      <c r="A128" s="62" t="s">
        <v>369</v>
      </c>
      <c r="B128" s="63" t="s">
        <v>1219</v>
      </c>
      <c r="C128" s="63" t="s">
        <v>1220</v>
      </c>
      <c r="D128" s="62" t="s">
        <v>1221</v>
      </c>
      <c r="E128" s="62">
        <v>97900</v>
      </c>
      <c r="F128" s="62" t="s">
        <v>487</v>
      </c>
      <c r="G128" s="62" t="s">
        <v>1222</v>
      </c>
      <c r="H128" s="64">
        <v>32664</v>
      </c>
      <c r="I128" s="82">
        <f t="shared" ca="1" si="7"/>
        <v>33.388090349075974</v>
      </c>
      <c r="J128" s="62" t="s">
        <v>1223</v>
      </c>
      <c r="K128" s="62" t="s">
        <v>549</v>
      </c>
      <c r="L128" s="62" t="s">
        <v>1224</v>
      </c>
      <c r="M128" s="65" t="s">
        <v>425</v>
      </c>
      <c r="N128" s="66" t="s">
        <v>366</v>
      </c>
      <c r="O128" s="67">
        <v>41205</v>
      </c>
      <c r="P128" s="68" t="s">
        <v>477</v>
      </c>
      <c r="Q128" s="68" t="s">
        <v>1225</v>
      </c>
      <c r="R128" s="68">
        <f t="shared" ca="1" si="8"/>
        <v>120</v>
      </c>
      <c r="S128" s="68">
        <f t="shared" ca="1" si="11"/>
        <v>242</v>
      </c>
      <c r="T128" s="69">
        <f t="shared" ca="1" si="9"/>
        <v>2347.3999999999996</v>
      </c>
      <c r="W128"/>
      <c r="Z128"/>
    </row>
    <row r="129" spans="1:26" x14ac:dyDescent="0.3">
      <c r="A129" s="62" t="s">
        <v>21</v>
      </c>
      <c r="B129" s="63" t="s">
        <v>1226</v>
      </c>
      <c r="C129" s="63" t="s">
        <v>1227</v>
      </c>
      <c r="D129" s="62" t="s">
        <v>1228</v>
      </c>
      <c r="E129" s="62">
        <v>97250</v>
      </c>
      <c r="F129" s="62" t="s">
        <v>521</v>
      </c>
      <c r="G129" s="62" t="s">
        <v>1229</v>
      </c>
      <c r="H129" s="64">
        <v>33121</v>
      </c>
      <c r="I129" s="82">
        <f t="shared" ca="1" si="7"/>
        <v>32.136892539356602</v>
      </c>
      <c r="J129" s="62" t="s">
        <v>1230</v>
      </c>
      <c r="K129" s="62" t="s">
        <v>549</v>
      </c>
      <c r="L129" s="62" t="s">
        <v>1231</v>
      </c>
      <c r="M129" s="65" t="s">
        <v>581</v>
      </c>
      <c r="N129" s="66" t="s">
        <v>366</v>
      </c>
      <c r="O129" s="67">
        <v>40649</v>
      </c>
      <c r="P129" s="68" t="s">
        <v>582</v>
      </c>
      <c r="Q129" s="68" t="s">
        <v>1232</v>
      </c>
      <c r="R129" s="68">
        <f t="shared" ca="1" si="8"/>
        <v>138</v>
      </c>
      <c r="S129" s="68">
        <f t="shared" ca="1" si="11"/>
        <v>261</v>
      </c>
      <c r="T129" s="69">
        <f t="shared" ca="1" si="9"/>
        <v>2531.6999999999998</v>
      </c>
      <c r="W129"/>
      <c r="Z129"/>
    </row>
    <row r="130" spans="1:26" x14ac:dyDescent="0.3">
      <c r="A130" s="62" t="s">
        <v>21</v>
      </c>
      <c r="B130" s="63" t="s">
        <v>1233</v>
      </c>
      <c r="C130" s="63" t="s">
        <v>1234</v>
      </c>
      <c r="D130" s="62" t="s">
        <v>1235</v>
      </c>
      <c r="E130" s="62">
        <v>97620</v>
      </c>
      <c r="F130" s="62" t="s">
        <v>640</v>
      </c>
      <c r="G130" s="62"/>
      <c r="H130" s="64">
        <v>24726</v>
      </c>
      <c r="I130" s="82">
        <f t="shared" ref="I130:I193" ca="1" si="12">(TODAY()-H130)/365.25</f>
        <v>55.121149897330596</v>
      </c>
      <c r="J130" s="62"/>
      <c r="K130" s="62" t="s">
        <v>557</v>
      </c>
      <c r="L130" s="62" t="s">
        <v>1236</v>
      </c>
      <c r="M130" s="65" t="s">
        <v>365</v>
      </c>
      <c r="N130" s="66" t="s">
        <v>366</v>
      </c>
      <c r="O130" s="67">
        <v>40433</v>
      </c>
      <c r="P130" s="68" t="s">
        <v>742</v>
      </c>
      <c r="Q130" s="68" t="s">
        <v>1237</v>
      </c>
      <c r="R130" s="68">
        <f t="shared" ref="R130:R193" ca="1" si="13">INT((TODAY()-O130)/30.3075)</f>
        <v>146</v>
      </c>
      <c r="S130" s="68">
        <f t="shared" ca="1" si="11"/>
        <v>270</v>
      </c>
      <c r="T130" s="69">
        <f t="shared" ref="T130:T193" ca="1" si="14">S130*9.7</f>
        <v>2619</v>
      </c>
      <c r="W130"/>
      <c r="Z130"/>
    </row>
    <row r="131" spans="1:26" x14ac:dyDescent="0.3">
      <c r="A131" s="62" t="s">
        <v>21</v>
      </c>
      <c r="B131" s="63" t="s">
        <v>1238</v>
      </c>
      <c r="C131" s="63" t="s">
        <v>1239</v>
      </c>
      <c r="D131" s="62" t="s">
        <v>1240</v>
      </c>
      <c r="E131" s="62">
        <v>97150</v>
      </c>
      <c r="F131" s="62" t="s">
        <v>472</v>
      </c>
      <c r="G131" s="62" t="s">
        <v>1241</v>
      </c>
      <c r="H131" s="64">
        <v>30839</v>
      </c>
      <c r="I131" s="82">
        <f t="shared" ca="1" si="12"/>
        <v>38.384668035592057</v>
      </c>
      <c r="J131" s="62"/>
      <c r="K131" s="62" t="s">
        <v>475</v>
      </c>
      <c r="L131" s="62" t="s">
        <v>1242</v>
      </c>
      <c r="M131" s="65" t="s">
        <v>365</v>
      </c>
      <c r="N131" s="66" t="s">
        <v>366</v>
      </c>
      <c r="O131" s="67">
        <v>40926</v>
      </c>
      <c r="P131" s="68" t="s">
        <v>516</v>
      </c>
      <c r="Q131" s="68" t="s">
        <v>1243</v>
      </c>
      <c r="R131" s="68">
        <f t="shared" ca="1" si="13"/>
        <v>129</v>
      </c>
      <c r="S131" s="68">
        <f t="shared" ca="1" si="11"/>
        <v>251</v>
      </c>
      <c r="T131" s="69">
        <f t="shared" ca="1" si="14"/>
        <v>2434.6999999999998</v>
      </c>
      <c r="W131"/>
      <c r="Z131"/>
    </row>
    <row r="132" spans="1:26" x14ac:dyDescent="0.3">
      <c r="A132" s="62" t="s">
        <v>21</v>
      </c>
      <c r="B132" s="63" t="s">
        <v>1244</v>
      </c>
      <c r="C132" s="63" t="s">
        <v>61</v>
      </c>
      <c r="D132" s="62" t="s">
        <v>1245</v>
      </c>
      <c r="E132" s="62">
        <v>97900</v>
      </c>
      <c r="F132" s="62" t="s">
        <v>487</v>
      </c>
      <c r="G132" s="62" t="s">
        <v>1246</v>
      </c>
      <c r="H132" s="64">
        <v>28771</v>
      </c>
      <c r="I132" s="82">
        <f t="shared" ca="1" si="12"/>
        <v>44.046543463381248</v>
      </c>
      <c r="J132" s="62" t="s">
        <v>1247</v>
      </c>
      <c r="K132" s="62" t="s">
        <v>363</v>
      </c>
      <c r="L132" s="62" t="s">
        <v>1248</v>
      </c>
      <c r="M132" s="65" t="s">
        <v>365</v>
      </c>
      <c r="N132" s="66" t="s">
        <v>366</v>
      </c>
      <c r="O132" s="67">
        <v>39839</v>
      </c>
      <c r="P132" s="68" t="s">
        <v>779</v>
      </c>
      <c r="Q132" s="68" t="s">
        <v>1249</v>
      </c>
      <c r="R132" s="68">
        <f t="shared" ca="1" si="13"/>
        <v>165</v>
      </c>
      <c r="S132" s="68">
        <f t="shared" ca="1" si="11"/>
        <v>291</v>
      </c>
      <c r="T132" s="69">
        <f t="shared" ca="1" si="14"/>
        <v>2822.7</v>
      </c>
      <c r="W132"/>
      <c r="Z132"/>
    </row>
    <row r="133" spans="1:26" x14ac:dyDescent="0.3">
      <c r="A133" s="62" t="s">
        <v>428</v>
      </c>
      <c r="B133" s="63" t="s">
        <v>207</v>
      </c>
      <c r="C133" s="63" t="s">
        <v>206</v>
      </c>
      <c r="D133" s="62" t="s">
        <v>1250</v>
      </c>
      <c r="E133" s="62">
        <v>98340</v>
      </c>
      <c r="F133" s="62" t="s">
        <v>595</v>
      </c>
      <c r="G133" s="62" t="s">
        <v>1251</v>
      </c>
      <c r="H133" s="64">
        <v>22870</v>
      </c>
      <c r="I133" s="82">
        <f t="shared" ca="1" si="12"/>
        <v>60.202600958247778</v>
      </c>
      <c r="J133" s="62" t="s">
        <v>1252</v>
      </c>
      <c r="K133" s="62" t="s">
        <v>413</v>
      </c>
      <c r="L133" s="62" t="s">
        <v>1253</v>
      </c>
      <c r="M133" s="65" t="s">
        <v>634</v>
      </c>
      <c r="N133" s="66" t="s">
        <v>366</v>
      </c>
      <c r="O133" s="67">
        <v>40448</v>
      </c>
      <c r="P133" s="68" t="s">
        <v>635</v>
      </c>
      <c r="Q133" s="68" t="s">
        <v>1254</v>
      </c>
      <c r="R133" s="68">
        <f t="shared" ca="1" si="13"/>
        <v>145</v>
      </c>
      <c r="S133" s="68">
        <f t="shared" ca="1" si="11"/>
        <v>269</v>
      </c>
      <c r="T133" s="69">
        <f t="shared" ca="1" si="14"/>
        <v>2609.2999999999997</v>
      </c>
      <c r="W133"/>
      <c r="Z133"/>
    </row>
    <row r="134" spans="1:26" x14ac:dyDescent="0.3">
      <c r="A134" s="62" t="s">
        <v>21</v>
      </c>
      <c r="B134" s="63" t="s">
        <v>1255</v>
      </c>
      <c r="C134" s="63" t="s">
        <v>1256</v>
      </c>
      <c r="D134" s="62" t="s">
        <v>1257</v>
      </c>
      <c r="E134" s="62">
        <v>97000</v>
      </c>
      <c r="F134" s="62" t="s">
        <v>382</v>
      </c>
      <c r="G134" s="62"/>
      <c r="H134" s="64">
        <v>25272</v>
      </c>
      <c r="I134" s="82">
        <f t="shared" ca="1" si="12"/>
        <v>53.626283367556468</v>
      </c>
      <c r="J134" s="62" t="s">
        <v>1258</v>
      </c>
      <c r="K134" s="62" t="s">
        <v>557</v>
      </c>
      <c r="L134" s="62" t="s">
        <v>1259</v>
      </c>
      <c r="M134" s="65" t="s">
        <v>415</v>
      </c>
      <c r="N134" s="66" t="s">
        <v>366</v>
      </c>
      <c r="O134" s="67">
        <v>39965</v>
      </c>
      <c r="P134" s="68" t="s">
        <v>803</v>
      </c>
      <c r="Q134" s="68" t="s">
        <v>1260</v>
      </c>
      <c r="R134" s="68">
        <f t="shared" ca="1" si="13"/>
        <v>161</v>
      </c>
      <c r="S134" s="68">
        <f t="shared" ca="1" si="11"/>
        <v>287</v>
      </c>
      <c r="T134" s="69">
        <f t="shared" ca="1" si="14"/>
        <v>2783.8999999999996</v>
      </c>
      <c r="W134"/>
      <c r="Z134"/>
    </row>
    <row r="135" spans="1:26" x14ac:dyDescent="0.3">
      <c r="A135" s="62" t="s">
        <v>369</v>
      </c>
      <c r="B135" s="63" t="s">
        <v>1261</v>
      </c>
      <c r="C135" s="63" t="s">
        <v>1262</v>
      </c>
      <c r="D135" s="62" t="s">
        <v>1263</v>
      </c>
      <c r="E135" s="62">
        <v>98540</v>
      </c>
      <c r="F135" s="62" t="s">
        <v>503</v>
      </c>
      <c r="G135" s="62"/>
      <c r="H135" s="64">
        <v>24422</v>
      </c>
      <c r="I135" s="82">
        <f t="shared" ca="1" si="12"/>
        <v>55.953456536618752</v>
      </c>
      <c r="J135" s="62" t="s">
        <v>1264</v>
      </c>
      <c r="K135" s="62" t="s">
        <v>615</v>
      </c>
      <c r="L135" s="62" t="s">
        <v>1265</v>
      </c>
      <c r="M135" s="65" t="s">
        <v>425</v>
      </c>
      <c r="N135" s="66" t="s">
        <v>541</v>
      </c>
      <c r="O135" s="67">
        <v>40206</v>
      </c>
      <c r="P135" s="68" t="s">
        <v>542</v>
      </c>
      <c r="Q135" s="68" t="s">
        <v>1266</v>
      </c>
      <c r="R135" s="68">
        <f t="shared" ca="1" si="13"/>
        <v>153</v>
      </c>
      <c r="S135" s="68">
        <v>248</v>
      </c>
      <c r="T135" s="69">
        <f t="shared" si="14"/>
        <v>2405.6</v>
      </c>
      <c r="W135"/>
      <c r="Z135"/>
    </row>
    <row r="136" spans="1:26" x14ac:dyDescent="0.3">
      <c r="A136" s="62" t="s">
        <v>428</v>
      </c>
      <c r="B136" s="63" t="s">
        <v>1272</v>
      </c>
      <c r="C136" s="63" t="s">
        <v>1273</v>
      </c>
      <c r="D136" s="62" t="s">
        <v>1274</v>
      </c>
      <c r="E136" s="62">
        <v>97250</v>
      </c>
      <c r="F136" s="62" t="s">
        <v>521</v>
      </c>
      <c r="G136" s="62" t="s">
        <v>1275</v>
      </c>
      <c r="H136" s="64">
        <v>26002</v>
      </c>
      <c r="I136" s="82">
        <f t="shared" ca="1" si="12"/>
        <v>51.627652292950032</v>
      </c>
      <c r="J136" s="62" t="s">
        <v>1276</v>
      </c>
      <c r="K136" s="62" t="s">
        <v>880</v>
      </c>
      <c r="L136" s="62" t="s">
        <v>1277</v>
      </c>
      <c r="M136" s="65" t="s">
        <v>415</v>
      </c>
      <c r="N136" s="66" t="s">
        <v>366</v>
      </c>
      <c r="O136" s="67">
        <v>40151</v>
      </c>
      <c r="P136" s="68" t="s">
        <v>873</v>
      </c>
      <c r="Q136" s="68" t="s">
        <v>1278</v>
      </c>
      <c r="R136" s="68">
        <f t="shared" ca="1" si="13"/>
        <v>155</v>
      </c>
      <c r="S136" s="68">
        <f t="shared" ref="S136:S167" ca="1" si="15">IF(N136="Chargé(e) de Clientèle",INT(110+(110*(R136/100))),INT(150+(150*(R136/100))))</f>
        <v>280</v>
      </c>
      <c r="T136" s="69">
        <f t="shared" ca="1" si="14"/>
        <v>2716</v>
      </c>
      <c r="W136"/>
      <c r="Z136"/>
    </row>
    <row r="137" spans="1:26" x14ac:dyDescent="0.3">
      <c r="A137" s="62" t="s">
        <v>21</v>
      </c>
      <c r="B137" s="63" t="s">
        <v>1279</v>
      </c>
      <c r="C137" s="63" t="s">
        <v>1280</v>
      </c>
      <c r="D137" s="62" t="s">
        <v>1281</v>
      </c>
      <c r="E137" s="62">
        <v>98960</v>
      </c>
      <c r="F137" s="62" t="s">
        <v>648</v>
      </c>
      <c r="G137" s="62" t="s">
        <v>1282</v>
      </c>
      <c r="H137" s="64">
        <v>32909</v>
      </c>
      <c r="I137" s="82">
        <f t="shared" ca="1" si="12"/>
        <v>32.717316906228611</v>
      </c>
      <c r="J137" s="62" t="s">
        <v>1283</v>
      </c>
      <c r="K137" s="62" t="s">
        <v>413</v>
      </c>
      <c r="L137" s="62" t="s">
        <v>1284</v>
      </c>
      <c r="M137" s="65" t="s">
        <v>415</v>
      </c>
      <c r="N137" s="66" t="s">
        <v>366</v>
      </c>
      <c r="O137" s="67">
        <v>40574</v>
      </c>
      <c r="P137" s="68" t="s">
        <v>416</v>
      </c>
      <c r="Q137" s="68" t="s">
        <v>1285</v>
      </c>
      <c r="R137" s="68">
        <f t="shared" ca="1" si="13"/>
        <v>141</v>
      </c>
      <c r="S137" s="68">
        <f t="shared" ca="1" si="15"/>
        <v>265</v>
      </c>
      <c r="T137" s="69">
        <f t="shared" ca="1" si="14"/>
        <v>2570.5</v>
      </c>
      <c r="W137"/>
      <c r="Z137"/>
    </row>
    <row r="138" spans="1:26" x14ac:dyDescent="0.3">
      <c r="A138" s="62" t="s">
        <v>21</v>
      </c>
      <c r="B138" s="63" t="s">
        <v>1286</v>
      </c>
      <c r="C138" s="63" t="s">
        <v>1287</v>
      </c>
      <c r="D138" s="62" t="s">
        <v>1288</v>
      </c>
      <c r="E138" s="62">
        <v>97500</v>
      </c>
      <c r="F138" s="62" t="s">
        <v>360</v>
      </c>
      <c r="G138" s="62" t="s">
        <v>1289</v>
      </c>
      <c r="H138" s="64">
        <v>30078</v>
      </c>
      <c r="I138" s="82">
        <f t="shared" ca="1" si="12"/>
        <v>40.468172484599592</v>
      </c>
      <c r="J138" s="62" t="s">
        <v>1290</v>
      </c>
      <c r="K138" s="62" t="s">
        <v>375</v>
      </c>
      <c r="L138" s="62" t="s">
        <v>1291</v>
      </c>
      <c r="M138" s="65" t="s">
        <v>634</v>
      </c>
      <c r="N138" s="66" t="s">
        <v>366</v>
      </c>
      <c r="O138" s="67">
        <v>40264</v>
      </c>
      <c r="P138" s="68" t="s">
        <v>635</v>
      </c>
      <c r="Q138" s="68" t="s">
        <v>1292</v>
      </c>
      <c r="R138" s="68">
        <f t="shared" ca="1" si="13"/>
        <v>151</v>
      </c>
      <c r="S138" s="68">
        <f t="shared" ca="1" si="15"/>
        <v>276</v>
      </c>
      <c r="T138" s="69">
        <f t="shared" ca="1" si="14"/>
        <v>2677.2</v>
      </c>
      <c r="W138"/>
      <c r="Z138"/>
    </row>
    <row r="139" spans="1:26" x14ac:dyDescent="0.3">
      <c r="A139" s="62" t="s">
        <v>21</v>
      </c>
      <c r="B139" s="63" t="s">
        <v>1293</v>
      </c>
      <c r="C139" s="63" t="s">
        <v>1294</v>
      </c>
      <c r="D139" s="62" t="s">
        <v>1295</v>
      </c>
      <c r="E139" s="62">
        <v>97150</v>
      </c>
      <c r="F139" s="62" t="s">
        <v>472</v>
      </c>
      <c r="G139" s="62" t="s">
        <v>1296</v>
      </c>
      <c r="H139" s="64">
        <v>23934</v>
      </c>
      <c r="I139" s="82">
        <f t="shared" ca="1" si="12"/>
        <v>57.289527720739223</v>
      </c>
      <c r="J139" s="62" t="s">
        <v>1297</v>
      </c>
      <c r="K139" s="62" t="s">
        <v>404</v>
      </c>
      <c r="L139" s="62" t="s">
        <v>1298</v>
      </c>
      <c r="M139" s="65" t="s">
        <v>365</v>
      </c>
      <c r="N139" s="66" t="s">
        <v>366</v>
      </c>
      <c r="O139" s="67">
        <v>40099</v>
      </c>
      <c r="P139" s="68" t="s">
        <v>367</v>
      </c>
      <c r="Q139" s="68" t="s">
        <v>1299</v>
      </c>
      <c r="R139" s="68">
        <f t="shared" ca="1" si="13"/>
        <v>157</v>
      </c>
      <c r="S139" s="68">
        <f t="shared" ca="1" si="15"/>
        <v>282</v>
      </c>
      <c r="T139" s="69">
        <f t="shared" ca="1" si="14"/>
        <v>2735.3999999999996</v>
      </c>
      <c r="W139"/>
      <c r="Z139"/>
    </row>
    <row r="140" spans="1:26" x14ac:dyDescent="0.3">
      <c r="A140" s="62" t="s">
        <v>21</v>
      </c>
      <c r="B140" s="63" t="s">
        <v>1300</v>
      </c>
      <c r="C140" s="63" t="s">
        <v>1301</v>
      </c>
      <c r="D140" s="62" t="s">
        <v>1302</v>
      </c>
      <c r="E140" s="62">
        <v>97250</v>
      </c>
      <c r="F140" s="62" t="s">
        <v>521</v>
      </c>
      <c r="G140" s="62" t="s">
        <v>1303</v>
      </c>
      <c r="H140" s="64">
        <v>33274</v>
      </c>
      <c r="I140" s="82">
        <f t="shared" ca="1" si="12"/>
        <v>31.718001368925393</v>
      </c>
      <c r="J140" s="62" t="s">
        <v>1304</v>
      </c>
      <c r="K140" s="62" t="s">
        <v>375</v>
      </c>
      <c r="L140" s="62" t="s">
        <v>1305</v>
      </c>
      <c r="M140" s="65" t="s">
        <v>425</v>
      </c>
      <c r="N140" s="66" t="s">
        <v>366</v>
      </c>
      <c r="O140" s="67">
        <v>40323</v>
      </c>
      <c r="P140" s="68" t="s">
        <v>426</v>
      </c>
      <c r="Q140" s="68" t="s">
        <v>1306</v>
      </c>
      <c r="R140" s="68">
        <f t="shared" ca="1" si="13"/>
        <v>149</v>
      </c>
      <c r="S140" s="68">
        <f t="shared" ca="1" si="15"/>
        <v>273</v>
      </c>
      <c r="T140" s="69">
        <f t="shared" ca="1" si="14"/>
        <v>2648.1</v>
      </c>
      <c r="W140"/>
      <c r="Z140"/>
    </row>
    <row r="141" spans="1:26" x14ac:dyDescent="0.3">
      <c r="A141" s="62" t="s">
        <v>21</v>
      </c>
      <c r="B141" s="63" t="s">
        <v>1307</v>
      </c>
      <c r="C141" s="63" t="s">
        <v>1308</v>
      </c>
      <c r="D141" s="62" t="s">
        <v>1309</v>
      </c>
      <c r="E141" s="62">
        <v>97500</v>
      </c>
      <c r="F141" s="62" t="s">
        <v>360</v>
      </c>
      <c r="G141" s="62" t="s">
        <v>1310</v>
      </c>
      <c r="H141" s="64">
        <v>33851</v>
      </c>
      <c r="I141" s="82">
        <f t="shared" ca="1" si="12"/>
        <v>30.138261464750173</v>
      </c>
      <c r="J141" s="62" t="s">
        <v>1311</v>
      </c>
      <c r="K141" s="62" t="s">
        <v>740</v>
      </c>
      <c r="L141" s="62" t="s">
        <v>1312</v>
      </c>
      <c r="M141" s="65" t="s">
        <v>365</v>
      </c>
      <c r="N141" s="66" t="s">
        <v>366</v>
      </c>
      <c r="O141" s="67">
        <v>41229</v>
      </c>
      <c r="P141" s="68" t="s">
        <v>825</v>
      </c>
      <c r="Q141" s="68" t="s">
        <v>1313</v>
      </c>
      <c r="R141" s="68">
        <f t="shared" ca="1" si="13"/>
        <v>119</v>
      </c>
      <c r="S141" s="68">
        <f t="shared" ca="1" si="15"/>
        <v>240</v>
      </c>
      <c r="T141" s="69">
        <f t="shared" ca="1" si="14"/>
        <v>2328</v>
      </c>
      <c r="W141"/>
      <c r="Z141"/>
    </row>
    <row r="142" spans="1:26" x14ac:dyDescent="0.3">
      <c r="A142" s="62" t="s">
        <v>369</v>
      </c>
      <c r="B142" s="63" t="s">
        <v>1314</v>
      </c>
      <c r="C142" s="63" t="s">
        <v>211</v>
      </c>
      <c r="D142" s="62" t="s">
        <v>1315</v>
      </c>
      <c r="E142" s="62">
        <v>97500</v>
      </c>
      <c r="F142" s="62" t="s">
        <v>360</v>
      </c>
      <c r="G142" s="62" t="s">
        <v>1316</v>
      </c>
      <c r="H142" s="64">
        <v>30718</v>
      </c>
      <c r="I142" s="82">
        <f t="shared" ca="1" si="12"/>
        <v>38.715947980835047</v>
      </c>
      <c r="J142" s="62" t="s">
        <v>1317</v>
      </c>
      <c r="K142" s="62" t="s">
        <v>524</v>
      </c>
      <c r="L142" s="62" t="s">
        <v>1318</v>
      </c>
      <c r="M142" s="65" t="s">
        <v>634</v>
      </c>
      <c r="N142" s="66" t="s">
        <v>818</v>
      </c>
      <c r="O142" s="67">
        <v>41165</v>
      </c>
      <c r="P142" s="68" t="s">
        <v>1319</v>
      </c>
      <c r="Q142" s="68" t="s">
        <v>1320</v>
      </c>
      <c r="R142" s="68">
        <f t="shared" ca="1" si="13"/>
        <v>121</v>
      </c>
      <c r="S142" s="68">
        <f t="shared" ca="1" si="15"/>
        <v>331</v>
      </c>
      <c r="T142" s="69">
        <f t="shared" ca="1" si="14"/>
        <v>3210.7</v>
      </c>
      <c r="W142"/>
      <c r="Z142"/>
    </row>
    <row r="143" spans="1:26" x14ac:dyDescent="0.3">
      <c r="A143" s="62" t="s">
        <v>21</v>
      </c>
      <c r="B143" s="63" t="s">
        <v>1321</v>
      </c>
      <c r="C143" s="63" t="s">
        <v>1322</v>
      </c>
      <c r="D143" s="62" t="s">
        <v>1323</v>
      </c>
      <c r="E143" s="62">
        <v>98700</v>
      </c>
      <c r="F143" s="62" t="s">
        <v>1324</v>
      </c>
      <c r="G143" s="62" t="s">
        <v>1325</v>
      </c>
      <c r="H143" s="64">
        <v>28253</v>
      </c>
      <c r="I143" s="82">
        <f t="shared" ca="1" si="12"/>
        <v>45.464750171115675</v>
      </c>
      <c r="J143" s="62" t="s">
        <v>1326</v>
      </c>
      <c r="K143" s="62" t="s">
        <v>385</v>
      </c>
      <c r="L143" s="62" t="s">
        <v>1327</v>
      </c>
      <c r="M143" s="65" t="s">
        <v>365</v>
      </c>
      <c r="N143" s="66" t="s">
        <v>366</v>
      </c>
      <c r="O143" s="67">
        <v>40427</v>
      </c>
      <c r="P143" s="68" t="s">
        <v>406</v>
      </c>
      <c r="Q143" s="68" t="s">
        <v>1328</v>
      </c>
      <c r="R143" s="68">
        <f t="shared" ca="1" si="13"/>
        <v>146</v>
      </c>
      <c r="S143" s="68">
        <f t="shared" ca="1" si="15"/>
        <v>270</v>
      </c>
      <c r="T143" s="69">
        <f t="shared" ca="1" si="14"/>
        <v>2619</v>
      </c>
      <c r="W143"/>
      <c r="Z143"/>
    </row>
    <row r="144" spans="1:26" x14ac:dyDescent="0.3">
      <c r="A144" s="62" t="s">
        <v>428</v>
      </c>
      <c r="B144" s="63" t="s">
        <v>1329</v>
      </c>
      <c r="C144" s="63" t="s">
        <v>1330</v>
      </c>
      <c r="D144" s="62" t="s">
        <v>1331</v>
      </c>
      <c r="E144" s="62">
        <v>97250</v>
      </c>
      <c r="F144" s="62" t="s">
        <v>521</v>
      </c>
      <c r="G144" s="62" t="s">
        <v>1332</v>
      </c>
      <c r="H144" s="64">
        <v>32694</v>
      </c>
      <c r="I144" s="82">
        <f t="shared" ca="1" si="12"/>
        <v>33.30595482546201</v>
      </c>
      <c r="J144" s="62" t="s">
        <v>1333</v>
      </c>
      <c r="K144" s="62" t="s">
        <v>845</v>
      </c>
      <c r="L144" s="62" t="s">
        <v>1334</v>
      </c>
      <c r="M144" s="65" t="s">
        <v>425</v>
      </c>
      <c r="N144" s="66" t="s">
        <v>366</v>
      </c>
      <c r="O144" s="67">
        <v>39846</v>
      </c>
      <c r="P144" s="68" t="s">
        <v>477</v>
      </c>
      <c r="Q144" s="68" t="s">
        <v>1335</v>
      </c>
      <c r="R144" s="68">
        <f t="shared" ca="1" si="13"/>
        <v>165</v>
      </c>
      <c r="S144" s="68">
        <f t="shared" ca="1" si="15"/>
        <v>291</v>
      </c>
      <c r="T144" s="69">
        <f t="shared" ca="1" si="14"/>
        <v>2822.7</v>
      </c>
      <c r="W144"/>
      <c r="Z144"/>
    </row>
    <row r="145" spans="1:26" x14ac:dyDescent="0.3">
      <c r="A145" s="62" t="s">
        <v>21</v>
      </c>
      <c r="B145" s="63" t="s">
        <v>1336</v>
      </c>
      <c r="C145" s="63" t="s">
        <v>1337</v>
      </c>
      <c r="D145" s="62" t="s">
        <v>1338</v>
      </c>
      <c r="E145" s="62">
        <v>98700</v>
      </c>
      <c r="F145" s="62" t="s">
        <v>1324</v>
      </c>
      <c r="G145" s="62" t="s">
        <v>1339</v>
      </c>
      <c r="H145" s="64">
        <v>25060</v>
      </c>
      <c r="I145" s="82">
        <f t="shared" ca="1" si="12"/>
        <v>54.206707734428477</v>
      </c>
      <c r="J145" s="62" t="s">
        <v>1340</v>
      </c>
      <c r="K145" s="62" t="s">
        <v>375</v>
      </c>
      <c r="L145" s="62" t="s">
        <v>1341</v>
      </c>
      <c r="M145" s="65" t="s">
        <v>415</v>
      </c>
      <c r="N145" s="66" t="s">
        <v>366</v>
      </c>
      <c r="O145" s="67">
        <v>40481</v>
      </c>
      <c r="P145" s="68" t="s">
        <v>443</v>
      </c>
      <c r="Q145" s="68" t="s">
        <v>1342</v>
      </c>
      <c r="R145" s="68">
        <f t="shared" ca="1" si="13"/>
        <v>144</v>
      </c>
      <c r="S145" s="68">
        <f t="shared" ca="1" si="15"/>
        <v>268</v>
      </c>
      <c r="T145" s="69">
        <f t="shared" ca="1" si="14"/>
        <v>2599.6</v>
      </c>
      <c r="W145"/>
      <c r="Z145"/>
    </row>
    <row r="146" spans="1:26" x14ac:dyDescent="0.3">
      <c r="A146" s="62" t="s">
        <v>21</v>
      </c>
      <c r="B146" s="63" t="s">
        <v>1343</v>
      </c>
      <c r="C146" s="63" t="s">
        <v>1344</v>
      </c>
      <c r="D146" s="62" t="s">
        <v>1345</v>
      </c>
      <c r="E146" s="62">
        <v>97250</v>
      </c>
      <c r="F146" s="62" t="s">
        <v>521</v>
      </c>
      <c r="G146" s="62" t="s">
        <v>1346</v>
      </c>
      <c r="H146" s="64">
        <v>26186</v>
      </c>
      <c r="I146" s="82">
        <f t="shared" ca="1" si="12"/>
        <v>51.123887748117724</v>
      </c>
      <c r="J146" s="62" t="s">
        <v>1347</v>
      </c>
      <c r="K146" s="62" t="s">
        <v>375</v>
      </c>
      <c r="L146" s="62" t="s">
        <v>1348</v>
      </c>
      <c r="M146" s="65" t="s">
        <v>365</v>
      </c>
      <c r="N146" s="66" t="s">
        <v>366</v>
      </c>
      <c r="O146" s="67">
        <v>40119</v>
      </c>
      <c r="P146" s="68" t="s">
        <v>435</v>
      </c>
      <c r="Q146" s="68" t="s">
        <v>1349</v>
      </c>
      <c r="R146" s="68">
        <f t="shared" ca="1" si="13"/>
        <v>156</v>
      </c>
      <c r="S146" s="68">
        <f t="shared" ca="1" si="15"/>
        <v>281</v>
      </c>
      <c r="T146" s="69">
        <f t="shared" ca="1" si="14"/>
        <v>2725.7</v>
      </c>
      <c r="W146"/>
      <c r="Z146"/>
    </row>
    <row r="147" spans="1:26" x14ac:dyDescent="0.3">
      <c r="A147" s="62" t="s">
        <v>369</v>
      </c>
      <c r="B147" s="63" t="s">
        <v>1350</v>
      </c>
      <c r="C147" s="63" t="s">
        <v>104</v>
      </c>
      <c r="D147" s="62" t="s">
        <v>1351</v>
      </c>
      <c r="E147" s="62">
        <v>98960</v>
      </c>
      <c r="F147" s="62" t="s">
        <v>648</v>
      </c>
      <c r="G147" s="62" t="s">
        <v>1352</v>
      </c>
      <c r="H147" s="64">
        <v>33151</v>
      </c>
      <c r="I147" s="82">
        <f t="shared" ca="1" si="12"/>
        <v>32.054757015742645</v>
      </c>
      <c r="J147" s="62" t="s">
        <v>1353</v>
      </c>
      <c r="K147" s="62" t="s">
        <v>490</v>
      </c>
      <c r="L147" s="62" t="s">
        <v>1354</v>
      </c>
      <c r="M147" s="65" t="s">
        <v>365</v>
      </c>
      <c r="N147" s="66" t="s">
        <v>457</v>
      </c>
      <c r="O147" s="67">
        <v>41017</v>
      </c>
      <c r="P147" s="68" t="s">
        <v>388</v>
      </c>
      <c r="Q147" s="68" t="s">
        <v>1355</v>
      </c>
      <c r="R147" s="68">
        <f t="shared" ca="1" si="13"/>
        <v>126</v>
      </c>
      <c r="S147" s="68">
        <f t="shared" ca="1" si="15"/>
        <v>339</v>
      </c>
      <c r="T147" s="69">
        <f t="shared" ca="1" si="14"/>
        <v>3288.2999999999997</v>
      </c>
      <c r="W147"/>
      <c r="Z147"/>
    </row>
    <row r="148" spans="1:26" x14ac:dyDescent="0.3">
      <c r="A148" s="62" t="s">
        <v>21</v>
      </c>
      <c r="B148" s="63" t="s">
        <v>1356</v>
      </c>
      <c r="C148" s="63" t="s">
        <v>1357</v>
      </c>
      <c r="D148" s="62" t="s">
        <v>1358</v>
      </c>
      <c r="E148" s="62">
        <v>97620</v>
      </c>
      <c r="F148" s="62" t="s">
        <v>640</v>
      </c>
      <c r="G148" s="62" t="s">
        <v>1359</v>
      </c>
      <c r="H148" s="64">
        <v>27919</v>
      </c>
      <c r="I148" s="82">
        <f t="shared" ca="1" si="12"/>
        <v>46.379192334017795</v>
      </c>
      <c r="J148" s="62" t="s">
        <v>1360</v>
      </c>
      <c r="K148" s="62" t="s">
        <v>531</v>
      </c>
      <c r="L148" s="62" t="s">
        <v>1361</v>
      </c>
      <c r="M148" s="65" t="s">
        <v>365</v>
      </c>
      <c r="N148" s="66" t="s">
        <v>366</v>
      </c>
      <c r="O148" s="67">
        <v>40146</v>
      </c>
      <c r="P148" s="68" t="s">
        <v>516</v>
      </c>
      <c r="Q148" s="68" t="s">
        <v>1362</v>
      </c>
      <c r="R148" s="68">
        <f t="shared" ca="1" si="13"/>
        <v>155</v>
      </c>
      <c r="S148" s="68">
        <f t="shared" ca="1" si="15"/>
        <v>280</v>
      </c>
      <c r="T148" s="69">
        <f t="shared" ca="1" si="14"/>
        <v>2716</v>
      </c>
      <c r="W148"/>
      <c r="Z148"/>
    </row>
    <row r="149" spans="1:26" x14ac:dyDescent="0.3">
      <c r="A149" s="62" t="s">
        <v>21</v>
      </c>
      <c r="B149" s="63" t="s">
        <v>60</v>
      </c>
      <c r="C149" s="63" t="s">
        <v>1363</v>
      </c>
      <c r="D149" s="62" t="s">
        <v>1364</v>
      </c>
      <c r="E149" s="62">
        <v>97620</v>
      </c>
      <c r="F149" s="62" t="s">
        <v>640</v>
      </c>
      <c r="G149" s="62" t="s">
        <v>1365</v>
      </c>
      <c r="H149" s="64">
        <v>25091</v>
      </c>
      <c r="I149" s="82">
        <f t="shared" ca="1" si="12"/>
        <v>54.121834360027378</v>
      </c>
      <c r="J149" s="62" t="s">
        <v>1366</v>
      </c>
      <c r="K149" s="62" t="s">
        <v>363</v>
      </c>
      <c r="L149" s="62" t="s">
        <v>1367</v>
      </c>
      <c r="M149" s="65" t="s">
        <v>634</v>
      </c>
      <c r="N149" s="66" t="s">
        <v>366</v>
      </c>
      <c r="O149" s="67">
        <v>40470</v>
      </c>
      <c r="P149" s="68" t="s">
        <v>635</v>
      </c>
      <c r="Q149" s="68" t="s">
        <v>1368</v>
      </c>
      <c r="R149" s="68">
        <f t="shared" ca="1" si="13"/>
        <v>144</v>
      </c>
      <c r="S149" s="68">
        <f t="shared" ca="1" si="15"/>
        <v>268</v>
      </c>
      <c r="T149" s="69">
        <f t="shared" ca="1" si="14"/>
        <v>2599.6</v>
      </c>
      <c r="W149"/>
      <c r="Z149"/>
    </row>
    <row r="150" spans="1:26" x14ac:dyDescent="0.3">
      <c r="A150" s="62" t="s">
        <v>21</v>
      </c>
      <c r="B150" s="63" t="s">
        <v>1369</v>
      </c>
      <c r="C150" s="63" t="s">
        <v>1370</v>
      </c>
      <c r="D150" s="62" t="s">
        <v>1371</v>
      </c>
      <c r="E150" s="62">
        <v>97000</v>
      </c>
      <c r="F150" s="62" t="s">
        <v>382</v>
      </c>
      <c r="G150" s="62" t="s">
        <v>1372</v>
      </c>
      <c r="H150" s="64">
        <v>29167</v>
      </c>
      <c r="I150" s="82">
        <f t="shared" ca="1" si="12"/>
        <v>42.962354551676931</v>
      </c>
      <c r="J150" s="62" t="s">
        <v>1373</v>
      </c>
      <c r="K150" s="62" t="s">
        <v>363</v>
      </c>
      <c r="L150" s="62" t="s">
        <v>1374</v>
      </c>
      <c r="M150" s="65" t="s">
        <v>581</v>
      </c>
      <c r="N150" s="66" t="s">
        <v>366</v>
      </c>
      <c r="O150" s="67">
        <v>40934</v>
      </c>
      <c r="P150" s="68" t="s">
        <v>666</v>
      </c>
      <c r="Q150" s="68" t="s">
        <v>1375</v>
      </c>
      <c r="R150" s="68">
        <f t="shared" ca="1" si="13"/>
        <v>129</v>
      </c>
      <c r="S150" s="68">
        <f t="shared" ca="1" si="15"/>
        <v>251</v>
      </c>
      <c r="T150" s="69">
        <f t="shared" ca="1" si="14"/>
        <v>2434.6999999999998</v>
      </c>
      <c r="W150"/>
      <c r="Z150"/>
    </row>
    <row r="151" spans="1:26" x14ac:dyDescent="0.3">
      <c r="A151" s="62" t="s">
        <v>21</v>
      </c>
      <c r="B151" s="63" t="s">
        <v>1376</v>
      </c>
      <c r="C151" s="63" t="s">
        <v>1377</v>
      </c>
      <c r="D151" s="62" t="s">
        <v>1378</v>
      </c>
      <c r="E151" s="62">
        <v>97000</v>
      </c>
      <c r="F151" s="62" t="s">
        <v>382</v>
      </c>
      <c r="G151" s="62" t="s">
        <v>1379</v>
      </c>
      <c r="H151" s="64">
        <v>28314</v>
      </c>
      <c r="I151" s="82">
        <f t="shared" ca="1" si="12"/>
        <v>45.297741273100613</v>
      </c>
      <c r="J151" s="62" t="s">
        <v>1380</v>
      </c>
      <c r="K151" s="62" t="s">
        <v>385</v>
      </c>
      <c r="L151" s="62" t="s">
        <v>1381</v>
      </c>
      <c r="M151" s="65" t="s">
        <v>377</v>
      </c>
      <c r="N151" s="66" t="s">
        <v>366</v>
      </c>
      <c r="O151" s="67">
        <v>40456</v>
      </c>
      <c r="P151" s="68" t="s">
        <v>968</v>
      </c>
      <c r="Q151" s="68" t="s">
        <v>1382</v>
      </c>
      <c r="R151" s="68">
        <f t="shared" ca="1" si="13"/>
        <v>145</v>
      </c>
      <c r="S151" s="68">
        <f t="shared" ca="1" si="15"/>
        <v>269</v>
      </c>
      <c r="T151" s="69">
        <f t="shared" ca="1" si="14"/>
        <v>2609.2999999999997</v>
      </c>
      <c r="W151"/>
      <c r="Z151"/>
    </row>
    <row r="152" spans="1:26" x14ac:dyDescent="0.3">
      <c r="A152" s="62" t="s">
        <v>21</v>
      </c>
      <c r="B152" s="63" t="s">
        <v>1383</v>
      </c>
      <c r="C152" s="63" t="s">
        <v>1384</v>
      </c>
      <c r="D152" s="62" t="s">
        <v>678</v>
      </c>
      <c r="E152" s="62">
        <v>97000</v>
      </c>
      <c r="F152" s="62" t="s">
        <v>382</v>
      </c>
      <c r="G152" s="62" t="s">
        <v>1385</v>
      </c>
      <c r="H152" s="64">
        <v>24664</v>
      </c>
      <c r="I152" s="82">
        <f t="shared" ca="1" si="12"/>
        <v>55.290896646132786</v>
      </c>
      <c r="J152" s="62" t="s">
        <v>1386</v>
      </c>
      <c r="K152" s="62" t="s">
        <v>475</v>
      </c>
      <c r="L152" s="62" t="s">
        <v>1387</v>
      </c>
      <c r="M152" s="65" t="s">
        <v>425</v>
      </c>
      <c r="N152" s="66" t="s">
        <v>366</v>
      </c>
      <c r="O152" s="67">
        <v>40830</v>
      </c>
      <c r="P152" s="68" t="s">
        <v>697</v>
      </c>
      <c r="Q152" s="68" t="s">
        <v>1388</v>
      </c>
      <c r="R152" s="68">
        <f t="shared" ca="1" si="13"/>
        <v>132</v>
      </c>
      <c r="S152" s="68">
        <f t="shared" ca="1" si="15"/>
        <v>255</v>
      </c>
      <c r="T152" s="69">
        <f t="shared" ca="1" si="14"/>
        <v>2473.5</v>
      </c>
      <c r="W152"/>
      <c r="Z152"/>
    </row>
    <row r="153" spans="1:26" x14ac:dyDescent="0.3">
      <c r="A153" s="62" t="s">
        <v>21</v>
      </c>
      <c r="B153" s="63" t="s">
        <v>1389</v>
      </c>
      <c r="C153" s="63" t="s">
        <v>1390</v>
      </c>
      <c r="D153" s="62" t="s">
        <v>1391</v>
      </c>
      <c r="E153" s="62">
        <v>97250</v>
      </c>
      <c r="F153" s="62" t="s">
        <v>521</v>
      </c>
      <c r="G153" s="62" t="s">
        <v>1392</v>
      </c>
      <c r="H153" s="64">
        <v>34246</v>
      </c>
      <c r="I153" s="82">
        <f t="shared" ca="1" si="12"/>
        <v>29.056810403832991</v>
      </c>
      <c r="J153" s="62" t="s">
        <v>1393</v>
      </c>
      <c r="K153" s="62" t="s">
        <v>506</v>
      </c>
      <c r="L153" s="62" t="s">
        <v>1394</v>
      </c>
      <c r="M153" s="65" t="s">
        <v>365</v>
      </c>
      <c r="N153" s="66" t="s">
        <v>366</v>
      </c>
      <c r="O153" s="67">
        <v>39783</v>
      </c>
      <c r="P153" s="68" t="s">
        <v>608</v>
      </c>
      <c r="Q153" s="68" t="s">
        <v>1395</v>
      </c>
      <c r="R153" s="68">
        <f t="shared" ca="1" si="13"/>
        <v>167</v>
      </c>
      <c r="S153" s="68">
        <f t="shared" ca="1" si="15"/>
        <v>293</v>
      </c>
      <c r="T153" s="69">
        <f t="shared" ca="1" si="14"/>
        <v>2842.1</v>
      </c>
      <c r="W153"/>
      <c r="Z153"/>
    </row>
    <row r="154" spans="1:26" x14ac:dyDescent="0.3">
      <c r="A154" s="62" t="s">
        <v>21</v>
      </c>
      <c r="B154" s="63" t="s">
        <v>1396</v>
      </c>
      <c r="C154" s="63" t="s">
        <v>127</v>
      </c>
      <c r="D154" s="62" t="s">
        <v>1397</v>
      </c>
      <c r="E154" s="62">
        <v>97000</v>
      </c>
      <c r="F154" s="62" t="s">
        <v>382</v>
      </c>
      <c r="G154" s="62" t="s">
        <v>1398</v>
      </c>
      <c r="H154" s="64">
        <v>28588</v>
      </c>
      <c r="I154" s="82">
        <f t="shared" ca="1" si="12"/>
        <v>44.547570157426421</v>
      </c>
      <c r="J154" s="62" t="s">
        <v>1399</v>
      </c>
      <c r="K154" s="62" t="s">
        <v>404</v>
      </c>
      <c r="L154" s="62" t="s">
        <v>1400</v>
      </c>
      <c r="M154" s="65" t="s">
        <v>425</v>
      </c>
      <c r="N154" s="66" t="s">
        <v>366</v>
      </c>
      <c r="O154" s="67">
        <v>40796</v>
      </c>
      <c r="P154" s="68" t="s">
        <v>426</v>
      </c>
      <c r="Q154" s="68" t="s">
        <v>1401</v>
      </c>
      <c r="R154" s="68">
        <f t="shared" ca="1" si="13"/>
        <v>134</v>
      </c>
      <c r="S154" s="68">
        <f t="shared" ca="1" si="15"/>
        <v>257</v>
      </c>
      <c r="T154" s="69">
        <f t="shared" ca="1" si="14"/>
        <v>2492.8999999999996</v>
      </c>
      <c r="W154"/>
      <c r="Z154"/>
    </row>
    <row r="155" spans="1:26" x14ac:dyDescent="0.3">
      <c r="A155" s="62" t="s">
        <v>21</v>
      </c>
      <c r="B155" s="63" t="s">
        <v>1402</v>
      </c>
      <c r="C155" s="63" t="s">
        <v>1403</v>
      </c>
      <c r="D155" s="62" t="s">
        <v>1404</v>
      </c>
      <c r="E155" s="62">
        <v>97250</v>
      </c>
      <c r="F155" s="62" t="s">
        <v>521</v>
      </c>
      <c r="G155" s="62" t="s">
        <v>1405</v>
      </c>
      <c r="H155" s="64">
        <v>28649</v>
      </c>
      <c r="I155" s="82">
        <f t="shared" ca="1" si="12"/>
        <v>44.380561259411365</v>
      </c>
      <c r="J155" s="62" t="s">
        <v>1406</v>
      </c>
      <c r="K155" s="62" t="s">
        <v>880</v>
      </c>
      <c r="L155" s="62" t="s">
        <v>1407</v>
      </c>
      <c r="M155" s="65" t="s">
        <v>415</v>
      </c>
      <c r="N155" s="66" t="s">
        <v>366</v>
      </c>
      <c r="O155" s="67">
        <v>40958</v>
      </c>
      <c r="P155" s="68" t="s">
        <v>674</v>
      </c>
      <c r="Q155" s="68" t="s">
        <v>1408</v>
      </c>
      <c r="R155" s="68">
        <f t="shared" ca="1" si="13"/>
        <v>128</v>
      </c>
      <c r="S155" s="68">
        <f t="shared" ca="1" si="15"/>
        <v>250</v>
      </c>
      <c r="T155" s="69">
        <f t="shared" ca="1" si="14"/>
        <v>2425</v>
      </c>
      <c r="W155"/>
      <c r="Z155"/>
    </row>
    <row r="156" spans="1:26" x14ac:dyDescent="0.3">
      <c r="A156" s="62" t="s">
        <v>428</v>
      </c>
      <c r="B156" s="63" t="s">
        <v>1409</v>
      </c>
      <c r="C156" s="63" t="s">
        <v>1410</v>
      </c>
      <c r="D156" s="62" t="s">
        <v>1411</v>
      </c>
      <c r="E156" s="62">
        <v>97000</v>
      </c>
      <c r="F156" s="62" t="s">
        <v>382</v>
      </c>
      <c r="G156" s="62" t="s">
        <v>1412</v>
      </c>
      <c r="H156" s="64">
        <v>33486</v>
      </c>
      <c r="I156" s="82">
        <f t="shared" ca="1" si="12"/>
        <v>31.137577002053387</v>
      </c>
      <c r="J156" s="62" t="s">
        <v>1413</v>
      </c>
      <c r="K156" s="62" t="s">
        <v>724</v>
      </c>
      <c r="L156" s="62" t="s">
        <v>1414</v>
      </c>
      <c r="M156" s="65" t="s">
        <v>634</v>
      </c>
      <c r="N156" s="66" t="s">
        <v>387</v>
      </c>
      <c r="O156" s="67">
        <v>40089</v>
      </c>
      <c r="P156" s="68" t="s">
        <v>1319</v>
      </c>
      <c r="Q156" s="68" t="s">
        <v>1415</v>
      </c>
      <c r="R156" s="68">
        <f t="shared" ca="1" si="13"/>
        <v>157</v>
      </c>
      <c r="S156" s="68">
        <f t="shared" ca="1" si="15"/>
        <v>385</v>
      </c>
      <c r="T156" s="69">
        <f t="shared" ca="1" si="14"/>
        <v>3734.4999999999995</v>
      </c>
      <c r="W156"/>
      <c r="Z156"/>
    </row>
    <row r="157" spans="1:26" x14ac:dyDescent="0.3">
      <c r="A157" s="62" t="s">
        <v>21</v>
      </c>
      <c r="B157" s="63" t="s">
        <v>1416</v>
      </c>
      <c r="C157" s="63" t="s">
        <v>1417</v>
      </c>
      <c r="D157" s="62" t="s">
        <v>1418</v>
      </c>
      <c r="E157" s="62">
        <v>97250</v>
      </c>
      <c r="F157" s="62" t="s">
        <v>521</v>
      </c>
      <c r="G157" s="62" t="s">
        <v>1419</v>
      </c>
      <c r="H157" s="64">
        <v>32937</v>
      </c>
      <c r="I157" s="82">
        <f t="shared" ca="1" si="12"/>
        <v>32.640657084188909</v>
      </c>
      <c r="J157" s="62" t="s">
        <v>1420</v>
      </c>
      <c r="K157" s="62" t="s">
        <v>688</v>
      </c>
      <c r="L157" s="62" t="s">
        <v>1421</v>
      </c>
      <c r="M157" s="65" t="s">
        <v>365</v>
      </c>
      <c r="N157" s="66" t="s">
        <v>366</v>
      </c>
      <c r="O157" s="67">
        <v>39773</v>
      </c>
      <c r="P157" s="68" t="s">
        <v>617</v>
      </c>
      <c r="Q157" s="68" t="s">
        <v>1422</v>
      </c>
      <c r="R157" s="68">
        <f t="shared" ca="1" si="13"/>
        <v>167</v>
      </c>
      <c r="S157" s="68">
        <f t="shared" ca="1" si="15"/>
        <v>293</v>
      </c>
      <c r="T157" s="69">
        <f t="shared" ca="1" si="14"/>
        <v>2842.1</v>
      </c>
      <c r="W157"/>
      <c r="Z157"/>
    </row>
    <row r="158" spans="1:26" x14ac:dyDescent="0.3">
      <c r="A158" s="62" t="s">
        <v>369</v>
      </c>
      <c r="B158" s="63" t="s">
        <v>1423</v>
      </c>
      <c r="C158" s="63" t="s">
        <v>1424</v>
      </c>
      <c r="D158" s="62" t="s">
        <v>1425</v>
      </c>
      <c r="E158" s="62">
        <v>97000</v>
      </c>
      <c r="F158" s="62" t="s">
        <v>382</v>
      </c>
      <c r="G158" s="62" t="s">
        <v>1426</v>
      </c>
      <c r="H158" s="64">
        <v>34246</v>
      </c>
      <c r="I158" s="82">
        <f t="shared" ca="1" si="12"/>
        <v>29.056810403832991</v>
      </c>
      <c r="J158" s="62" t="s">
        <v>1194</v>
      </c>
      <c r="K158" s="62" t="s">
        <v>385</v>
      </c>
      <c r="L158" s="62" t="s">
        <v>1427</v>
      </c>
      <c r="M158" s="65" t="s">
        <v>450</v>
      </c>
      <c r="N158" s="66" t="s">
        <v>366</v>
      </c>
      <c r="O158" s="67">
        <v>40055</v>
      </c>
      <c r="P158" s="68" t="s">
        <v>590</v>
      </c>
      <c r="Q158" s="68" t="s">
        <v>1428</v>
      </c>
      <c r="R158" s="68">
        <f t="shared" ca="1" si="13"/>
        <v>158</v>
      </c>
      <c r="S158" s="68">
        <f t="shared" ca="1" si="15"/>
        <v>283</v>
      </c>
      <c r="T158" s="69">
        <f t="shared" ca="1" si="14"/>
        <v>2745.1</v>
      </c>
      <c r="W158"/>
      <c r="Z158"/>
    </row>
    <row r="159" spans="1:26" x14ac:dyDescent="0.3">
      <c r="A159" s="62" t="s">
        <v>21</v>
      </c>
      <c r="B159" s="63" t="s">
        <v>1429</v>
      </c>
      <c r="C159" s="63" t="s">
        <v>1430</v>
      </c>
      <c r="D159" s="62" t="s">
        <v>1431</v>
      </c>
      <c r="E159" s="62">
        <v>97250</v>
      </c>
      <c r="F159" s="62" t="s">
        <v>521</v>
      </c>
      <c r="G159" s="62" t="s">
        <v>1432</v>
      </c>
      <c r="H159" s="64">
        <v>24634</v>
      </c>
      <c r="I159" s="82">
        <f t="shared" ca="1" si="12"/>
        <v>55.37303216974675</v>
      </c>
      <c r="J159" s="62" t="s">
        <v>1433</v>
      </c>
      <c r="K159" s="62" t="s">
        <v>375</v>
      </c>
      <c r="L159" s="62" t="s">
        <v>1434</v>
      </c>
      <c r="M159" s="65" t="s">
        <v>365</v>
      </c>
      <c r="N159" s="66" t="s">
        <v>366</v>
      </c>
      <c r="O159" s="67">
        <v>40131</v>
      </c>
      <c r="P159" s="68" t="s">
        <v>681</v>
      </c>
      <c r="Q159" s="68" t="s">
        <v>1435</v>
      </c>
      <c r="R159" s="68">
        <f t="shared" ca="1" si="13"/>
        <v>156</v>
      </c>
      <c r="S159" s="68">
        <f t="shared" ca="1" si="15"/>
        <v>281</v>
      </c>
      <c r="T159" s="69">
        <f t="shared" ca="1" si="14"/>
        <v>2725.7</v>
      </c>
      <c r="W159"/>
      <c r="Z159"/>
    </row>
    <row r="160" spans="1:26" x14ac:dyDescent="0.3">
      <c r="A160" s="62" t="s">
        <v>428</v>
      </c>
      <c r="B160" s="63" t="s">
        <v>1436</v>
      </c>
      <c r="C160" s="63" t="s">
        <v>1437</v>
      </c>
      <c r="D160" s="62" t="s">
        <v>1438</v>
      </c>
      <c r="E160" s="62">
        <v>97000</v>
      </c>
      <c r="F160" s="62" t="s">
        <v>382</v>
      </c>
      <c r="G160" s="62" t="s">
        <v>1439</v>
      </c>
      <c r="H160" s="64">
        <v>29866</v>
      </c>
      <c r="I160" s="82">
        <f t="shared" ca="1" si="12"/>
        <v>41.048596851471594</v>
      </c>
      <c r="J160" s="62" t="s">
        <v>1440</v>
      </c>
      <c r="K160" s="62" t="s">
        <v>524</v>
      </c>
      <c r="L160" s="62" t="s">
        <v>1441</v>
      </c>
      <c r="M160" s="65" t="s">
        <v>377</v>
      </c>
      <c r="N160" s="66" t="s">
        <v>366</v>
      </c>
      <c r="O160" s="67">
        <v>40727</v>
      </c>
      <c r="P160" s="68" t="s">
        <v>567</v>
      </c>
      <c r="Q160" s="68" t="s">
        <v>1442</v>
      </c>
      <c r="R160" s="68">
        <f t="shared" ca="1" si="13"/>
        <v>136</v>
      </c>
      <c r="S160" s="68">
        <f t="shared" ca="1" si="15"/>
        <v>259</v>
      </c>
      <c r="T160" s="69">
        <f t="shared" ca="1" si="14"/>
        <v>2512.2999999999997</v>
      </c>
      <c r="W160"/>
      <c r="Z160"/>
    </row>
    <row r="161" spans="1:26" x14ac:dyDescent="0.3">
      <c r="A161" s="62" t="s">
        <v>428</v>
      </c>
      <c r="B161" s="63" t="s">
        <v>1443</v>
      </c>
      <c r="C161" s="63" t="s">
        <v>1444</v>
      </c>
      <c r="D161" s="62" t="s">
        <v>708</v>
      </c>
      <c r="E161" s="62">
        <v>98250</v>
      </c>
      <c r="F161" s="62" t="s">
        <v>421</v>
      </c>
      <c r="G161" s="62" t="s">
        <v>1445</v>
      </c>
      <c r="H161" s="64">
        <v>22870</v>
      </c>
      <c r="I161" s="82">
        <f t="shared" ca="1" si="12"/>
        <v>60.202600958247778</v>
      </c>
      <c r="J161" s="62" t="s">
        <v>1446</v>
      </c>
      <c r="K161" s="62" t="s">
        <v>740</v>
      </c>
      <c r="L161" s="62" t="s">
        <v>1447</v>
      </c>
      <c r="M161" s="65" t="s">
        <v>365</v>
      </c>
      <c r="N161" s="66" t="s">
        <v>366</v>
      </c>
      <c r="O161" s="67">
        <v>41022</v>
      </c>
      <c r="P161" s="68" t="s">
        <v>742</v>
      </c>
      <c r="Q161" s="68" t="s">
        <v>1448</v>
      </c>
      <c r="R161" s="68">
        <f t="shared" ca="1" si="13"/>
        <v>126</v>
      </c>
      <c r="S161" s="68">
        <f t="shared" ca="1" si="15"/>
        <v>248</v>
      </c>
      <c r="T161" s="69">
        <f t="shared" ca="1" si="14"/>
        <v>2405.6</v>
      </c>
      <c r="W161"/>
      <c r="Z161"/>
    </row>
    <row r="162" spans="1:26" x14ac:dyDescent="0.3">
      <c r="A162" s="62" t="s">
        <v>21</v>
      </c>
      <c r="B162" s="63" t="s">
        <v>1449</v>
      </c>
      <c r="C162" s="63" t="s">
        <v>1450</v>
      </c>
      <c r="D162" s="62" t="s">
        <v>359</v>
      </c>
      <c r="E162" s="62">
        <v>97500</v>
      </c>
      <c r="F162" s="62" t="s">
        <v>360</v>
      </c>
      <c r="G162" s="62" t="s">
        <v>1451</v>
      </c>
      <c r="H162" s="64">
        <v>30778</v>
      </c>
      <c r="I162" s="82">
        <f t="shared" ca="1" si="12"/>
        <v>38.551676933607119</v>
      </c>
      <c r="J162" s="62" t="s">
        <v>1452</v>
      </c>
      <c r="K162" s="62" t="s">
        <v>880</v>
      </c>
      <c r="L162" s="62" t="s">
        <v>1453</v>
      </c>
      <c r="M162" s="65" t="s">
        <v>365</v>
      </c>
      <c r="N162" s="66" t="s">
        <v>366</v>
      </c>
      <c r="O162" s="67">
        <v>40026</v>
      </c>
      <c r="P162" s="68" t="s">
        <v>764</v>
      </c>
      <c r="Q162" s="68" t="s">
        <v>1454</v>
      </c>
      <c r="R162" s="68">
        <f t="shared" ca="1" si="13"/>
        <v>159</v>
      </c>
      <c r="S162" s="68">
        <f t="shared" ca="1" si="15"/>
        <v>284</v>
      </c>
      <c r="T162" s="69">
        <f t="shared" ca="1" si="14"/>
        <v>2754.7999999999997</v>
      </c>
      <c r="W162"/>
      <c r="Z162"/>
    </row>
    <row r="163" spans="1:26" x14ac:dyDescent="0.3">
      <c r="A163" s="62" t="s">
        <v>369</v>
      </c>
      <c r="B163" s="63" t="s">
        <v>1455</v>
      </c>
      <c r="C163" s="63" t="s">
        <v>1456</v>
      </c>
      <c r="D163" s="62" t="s">
        <v>1457</v>
      </c>
      <c r="E163" s="62">
        <v>97250</v>
      </c>
      <c r="F163" s="62" t="s">
        <v>521</v>
      </c>
      <c r="G163" s="62" t="s">
        <v>1458</v>
      </c>
      <c r="H163" s="64">
        <v>22352</v>
      </c>
      <c r="I163" s="82">
        <f t="shared" ca="1" si="12"/>
        <v>61.620807665982205</v>
      </c>
      <c r="J163" s="62" t="s">
        <v>1459</v>
      </c>
      <c r="K163" s="62" t="s">
        <v>688</v>
      </c>
      <c r="L163" s="62" t="s">
        <v>1460</v>
      </c>
      <c r="M163" s="65" t="s">
        <v>365</v>
      </c>
      <c r="N163" s="66" t="s">
        <v>366</v>
      </c>
      <c r="O163" s="67">
        <v>39952</v>
      </c>
      <c r="P163" s="68" t="s">
        <v>779</v>
      </c>
      <c r="Q163" s="68" t="s">
        <v>1461</v>
      </c>
      <c r="R163" s="68">
        <f t="shared" ca="1" si="13"/>
        <v>161</v>
      </c>
      <c r="S163" s="68">
        <f t="shared" ca="1" si="15"/>
        <v>287</v>
      </c>
      <c r="T163" s="69">
        <f t="shared" ca="1" si="14"/>
        <v>2783.8999999999996</v>
      </c>
      <c r="W163"/>
      <c r="Z163"/>
    </row>
    <row r="164" spans="1:26" x14ac:dyDescent="0.3">
      <c r="A164" s="62" t="s">
        <v>369</v>
      </c>
      <c r="B164" s="63" t="s">
        <v>1469</v>
      </c>
      <c r="C164" s="63" t="s">
        <v>1470</v>
      </c>
      <c r="D164" s="62" t="s">
        <v>1471</v>
      </c>
      <c r="E164" s="62">
        <v>97250</v>
      </c>
      <c r="F164" s="62" t="s">
        <v>521</v>
      </c>
      <c r="G164" s="62" t="s">
        <v>1472</v>
      </c>
      <c r="H164" s="64">
        <v>27827</v>
      </c>
      <c r="I164" s="82">
        <f t="shared" ca="1" si="12"/>
        <v>46.631074606433948</v>
      </c>
      <c r="J164" s="62" t="s">
        <v>1473</v>
      </c>
      <c r="K164" s="62" t="s">
        <v>632</v>
      </c>
      <c r="L164" s="62" t="s">
        <v>1474</v>
      </c>
      <c r="M164" s="65" t="s">
        <v>634</v>
      </c>
      <c r="N164" s="66" t="s">
        <v>366</v>
      </c>
      <c r="O164" s="67">
        <v>40105</v>
      </c>
      <c r="P164" s="68" t="s">
        <v>635</v>
      </c>
      <c r="Q164" s="68" t="s">
        <v>1475</v>
      </c>
      <c r="R164" s="68">
        <f t="shared" ca="1" si="13"/>
        <v>156</v>
      </c>
      <c r="S164" s="68">
        <f t="shared" ca="1" si="15"/>
        <v>281</v>
      </c>
      <c r="T164" s="69">
        <f t="shared" ca="1" si="14"/>
        <v>2725.7</v>
      </c>
      <c r="W164"/>
      <c r="Z164"/>
    </row>
    <row r="165" spans="1:26" x14ac:dyDescent="0.3">
      <c r="A165" s="62" t="s">
        <v>428</v>
      </c>
      <c r="B165" s="63" t="s">
        <v>1476</v>
      </c>
      <c r="C165" s="63" t="s">
        <v>1477</v>
      </c>
      <c r="D165" s="62" t="s">
        <v>1478</v>
      </c>
      <c r="E165" s="62">
        <v>98340</v>
      </c>
      <c r="F165" s="62" t="s">
        <v>595</v>
      </c>
      <c r="G165" s="62" t="s">
        <v>1479</v>
      </c>
      <c r="H165" s="64">
        <v>33090</v>
      </c>
      <c r="I165" s="82">
        <f t="shared" ca="1" si="12"/>
        <v>32.2217659137577</v>
      </c>
      <c r="J165" s="62" t="s">
        <v>1480</v>
      </c>
      <c r="K165" s="62" t="s">
        <v>531</v>
      </c>
      <c r="L165" s="62" t="s">
        <v>1481</v>
      </c>
      <c r="M165" s="65" t="s">
        <v>450</v>
      </c>
      <c r="N165" s="66" t="s">
        <v>457</v>
      </c>
      <c r="O165" s="67">
        <v>40012</v>
      </c>
      <c r="P165" s="68" t="s">
        <v>853</v>
      </c>
      <c r="Q165" s="68" t="s">
        <v>1482</v>
      </c>
      <c r="R165" s="68">
        <f t="shared" ca="1" si="13"/>
        <v>159</v>
      </c>
      <c r="S165" s="68">
        <f t="shared" ca="1" si="15"/>
        <v>388</v>
      </c>
      <c r="T165" s="69">
        <f t="shared" ca="1" si="14"/>
        <v>3763.6</v>
      </c>
      <c r="W165"/>
      <c r="Z165"/>
    </row>
    <row r="166" spans="1:26" x14ac:dyDescent="0.3">
      <c r="A166" s="62" t="s">
        <v>369</v>
      </c>
      <c r="B166" s="63" t="s">
        <v>1483</v>
      </c>
      <c r="C166" s="63" t="s">
        <v>1484</v>
      </c>
      <c r="D166" s="62" t="s">
        <v>1485</v>
      </c>
      <c r="E166" s="62">
        <v>98610</v>
      </c>
      <c r="F166" s="62" t="s">
        <v>784</v>
      </c>
      <c r="G166" s="62" t="s">
        <v>1486</v>
      </c>
      <c r="H166" s="64">
        <v>27827</v>
      </c>
      <c r="I166" s="82">
        <f t="shared" ca="1" si="12"/>
        <v>46.631074606433948</v>
      </c>
      <c r="J166" s="62" t="s">
        <v>1487</v>
      </c>
      <c r="K166" s="62" t="s">
        <v>588</v>
      </c>
      <c r="L166" s="62" t="s">
        <v>1488</v>
      </c>
      <c r="M166" s="65" t="s">
        <v>415</v>
      </c>
      <c r="N166" s="66" t="s">
        <v>366</v>
      </c>
      <c r="O166" s="67">
        <v>40434</v>
      </c>
      <c r="P166" s="68" t="s">
        <v>467</v>
      </c>
      <c r="Q166" s="68" t="s">
        <v>1489</v>
      </c>
      <c r="R166" s="68">
        <f t="shared" ca="1" si="13"/>
        <v>146</v>
      </c>
      <c r="S166" s="68">
        <f t="shared" ca="1" si="15"/>
        <v>270</v>
      </c>
      <c r="T166" s="69">
        <f t="shared" ca="1" si="14"/>
        <v>2619</v>
      </c>
      <c r="W166"/>
      <c r="Z166"/>
    </row>
    <row r="167" spans="1:26" x14ac:dyDescent="0.3">
      <c r="A167" s="62" t="s">
        <v>21</v>
      </c>
      <c r="B167" s="63" t="s">
        <v>1490</v>
      </c>
      <c r="C167" s="63" t="s">
        <v>1491</v>
      </c>
      <c r="D167" s="62" t="s">
        <v>1492</v>
      </c>
      <c r="E167" s="62">
        <v>97500</v>
      </c>
      <c r="F167" s="62" t="s">
        <v>360</v>
      </c>
      <c r="G167" s="62" t="s">
        <v>1493</v>
      </c>
      <c r="H167" s="64">
        <v>33789</v>
      </c>
      <c r="I167" s="82">
        <f t="shared" ca="1" si="12"/>
        <v>30.308008213552363</v>
      </c>
      <c r="J167" s="62" t="s">
        <v>1494</v>
      </c>
      <c r="K167" s="62" t="s">
        <v>363</v>
      </c>
      <c r="L167" s="62" t="s">
        <v>1495</v>
      </c>
      <c r="M167" s="65" t="s">
        <v>415</v>
      </c>
      <c r="N167" s="66" t="s">
        <v>366</v>
      </c>
      <c r="O167" s="67">
        <v>40081</v>
      </c>
      <c r="P167" s="68" t="s">
        <v>508</v>
      </c>
      <c r="Q167" s="68" t="s">
        <v>1496</v>
      </c>
      <c r="R167" s="68">
        <f t="shared" ca="1" si="13"/>
        <v>157</v>
      </c>
      <c r="S167" s="68">
        <f t="shared" ca="1" si="15"/>
        <v>282</v>
      </c>
      <c r="T167" s="69">
        <f t="shared" ca="1" si="14"/>
        <v>2735.3999999999996</v>
      </c>
      <c r="W167"/>
      <c r="Z167"/>
    </row>
    <row r="168" spans="1:26" x14ac:dyDescent="0.3">
      <c r="A168" s="62" t="s">
        <v>369</v>
      </c>
      <c r="B168" s="63" t="s">
        <v>1497</v>
      </c>
      <c r="C168" s="63" t="s">
        <v>1498</v>
      </c>
      <c r="D168" s="62" t="s">
        <v>1499</v>
      </c>
      <c r="E168" s="62">
        <v>97250</v>
      </c>
      <c r="F168" s="62" t="s">
        <v>521</v>
      </c>
      <c r="G168" s="62"/>
      <c r="H168" s="64">
        <v>27858</v>
      </c>
      <c r="I168" s="82">
        <f t="shared" ca="1" si="12"/>
        <v>46.546201232032857</v>
      </c>
      <c r="J168" s="62" t="s">
        <v>1500</v>
      </c>
      <c r="K168" s="62" t="s">
        <v>531</v>
      </c>
      <c r="L168" s="62" t="s">
        <v>1501</v>
      </c>
      <c r="M168" s="65" t="s">
        <v>365</v>
      </c>
      <c r="N168" s="66" t="s">
        <v>366</v>
      </c>
      <c r="O168" s="67">
        <v>41153</v>
      </c>
      <c r="P168" s="68" t="s">
        <v>367</v>
      </c>
      <c r="Q168" s="68" t="s">
        <v>1502</v>
      </c>
      <c r="R168" s="68">
        <f t="shared" ca="1" si="13"/>
        <v>122</v>
      </c>
      <c r="S168" s="68">
        <f t="shared" ref="S168:S199" ca="1" si="16">IF(N168="Chargé(e) de Clientèle",INT(110+(110*(R168/100))),INT(150+(150*(R168/100))))</f>
        <v>244</v>
      </c>
      <c r="T168" s="69">
        <f t="shared" ca="1" si="14"/>
        <v>2366.7999999999997</v>
      </c>
      <c r="W168"/>
      <c r="Z168"/>
    </row>
    <row r="169" spans="1:26" x14ac:dyDescent="0.3">
      <c r="A169" s="62" t="s">
        <v>428</v>
      </c>
      <c r="B169" s="63" t="s">
        <v>1503</v>
      </c>
      <c r="C169" s="63" t="s">
        <v>1504</v>
      </c>
      <c r="D169" s="62" t="s">
        <v>1505</v>
      </c>
      <c r="E169" s="62">
        <v>97250</v>
      </c>
      <c r="F169" s="62" t="s">
        <v>521</v>
      </c>
      <c r="G169" s="62" t="s">
        <v>1506</v>
      </c>
      <c r="H169" s="64">
        <v>32421</v>
      </c>
      <c r="I169" s="82">
        <f t="shared" ca="1" si="12"/>
        <v>34.053388090349074</v>
      </c>
      <c r="J169" s="62" t="s">
        <v>1507</v>
      </c>
      <c r="K169" s="62" t="s">
        <v>740</v>
      </c>
      <c r="L169" s="62" t="s">
        <v>1508</v>
      </c>
      <c r="M169" s="65" t="s">
        <v>415</v>
      </c>
      <c r="N169" s="66" t="s">
        <v>366</v>
      </c>
      <c r="O169" s="67">
        <v>40403</v>
      </c>
      <c r="P169" s="68" t="s">
        <v>526</v>
      </c>
      <c r="Q169" s="68" t="s">
        <v>1509</v>
      </c>
      <c r="R169" s="68">
        <f t="shared" ca="1" si="13"/>
        <v>147</v>
      </c>
      <c r="S169" s="68">
        <f t="shared" ca="1" si="16"/>
        <v>271</v>
      </c>
      <c r="T169" s="69">
        <f t="shared" ca="1" si="14"/>
        <v>2628.7</v>
      </c>
      <c r="W169"/>
      <c r="Z169"/>
    </row>
    <row r="170" spans="1:26" x14ac:dyDescent="0.3">
      <c r="A170" s="62" t="s">
        <v>369</v>
      </c>
      <c r="B170" s="63" t="s">
        <v>1510</v>
      </c>
      <c r="C170" s="63" t="s">
        <v>1511</v>
      </c>
      <c r="D170" s="62" t="s">
        <v>1512</v>
      </c>
      <c r="E170" s="62">
        <v>97000</v>
      </c>
      <c r="F170" s="62" t="s">
        <v>382</v>
      </c>
      <c r="G170" s="62" t="s">
        <v>1513</v>
      </c>
      <c r="H170" s="64">
        <v>29014</v>
      </c>
      <c r="I170" s="82">
        <f t="shared" ca="1" si="12"/>
        <v>43.381245722108147</v>
      </c>
      <c r="J170" s="62" t="s">
        <v>1514</v>
      </c>
      <c r="K170" s="62" t="s">
        <v>465</v>
      </c>
      <c r="L170" s="62" t="s">
        <v>1515</v>
      </c>
      <c r="M170" s="65" t="s">
        <v>365</v>
      </c>
      <c r="N170" s="66" t="s">
        <v>366</v>
      </c>
      <c r="O170" s="67">
        <v>40205</v>
      </c>
      <c r="P170" s="68" t="s">
        <v>825</v>
      </c>
      <c r="Q170" s="68" t="s">
        <v>1516</v>
      </c>
      <c r="R170" s="68">
        <f t="shared" ca="1" si="13"/>
        <v>153</v>
      </c>
      <c r="S170" s="68">
        <f t="shared" ca="1" si="16"/>
        <v>278</v>
      </c>
      <c r="T170" s="69">
        <f t="shared" ca="1" si="14"/>
        <v>2696.6</v>
      </c>
      <c r="W170"/>
      <c r="Z170"/>
    </row>
    <row r="171" spans="1:26" x14ac:dyDescent="0.3">
      <c r="A171" s="62" t="s">
        <v>21</v>
      </c>
      <c r="B171" s="63" t="s">
        <v>1517</v>
      </c>
      <c r="C171" s="63" t="s">
        <v>1518</v>
      </c>
      <c r="D171" s="62" t="s">
        <v>1519</v>
      </c>
      <c r="E171" s="62">
        <v>97000</v>
      </c>
      <c r="F171" s="62" t="s">
        <v>382</v>
      </c>
      <c r="G171" s="62" t="s">
        <v>1520</v>
      </c>
      <c r="H171" s="64">
        <v>31084</v>
      </c>
      <c r="I171" s="82">
        <f t="shared" ca="1" si="12"/>
        <v>37.713894592744694</v>
      </c>
      <c r="J171" s="62" t="s">
        <v>1521</v>
      </c>
      <c r="K171" s="62" t="s">
        <v>549</v>
      </c>
      <c r="L171" s="62" t="s">
        <v>1522</v>
      </c>
      <c r="M171" s="65" t="s">
        <v>415</v>
      </c>
      <c r="N171" s="66" t="s">
        <v>366</v>
      </c>
      <c r="O171" s="67">
        <v>40934</v>
      </c>
      <c r="P171" s="68" t="s">
        <v>533</v>
      </c>
      <c r="Q171" s="68" t="s">
        <v>1523</v>
      </c>
      <c r="R171" s="68">
        <f t="shared" ca="1" si="13"/>
        <v>129</v>
      </c>
      <c r="S171" s="68">
        <f t="shared" ca="1" si="16"/>
        <v>251</v>
      </c>
      <c r="T171" s="69">
        <f t="shared" ca="1" si="14"/>
        <v>2434.6999999999998</v>
      </c>
      <c r="W171"/>
      <c r="Z171"/>
    </row>
    <row r="172" spans="1:26" x14ac:dyDescent="0.3">
      <c r="A172" s="62" t="s">
        <v>21</v>
      </c>
      <c r="B172" s="63" t="s">
        <v>1524</v>
      </c>
      <c r="C172" s="63" t="s">
        <v>1525</v>
      </c>
      <c r="D172" s="62" t="s">
        <v>799</v>
      </c>
      <c r="E172" s="62">
        <v>97000</v>
      </c>
      <c r="F172" s="62" t="s">
        <v>382</v>
      </c>
      <c r="G172" s="62" t="s">
        <v>1526</v>
      </c>
      <c r="H172" s="64">
        <v>31538</v>
      </c>
      <c r="I172" s="82">
        <f t="shared" ca="1" si="12"/>
        <v>36.470910335386719</v>
      </c>
      <c r="J172" s="62" t="s">
        <v>1527</v>
      </c>
      <c r="K172" s="62" t="s">
        <v>506</v>
      </c>
      <c r="L172" s="62" t="s">
        <v>1528</v>
      </c>
      <c r="M172" s="65" t="s">
        <v>634</v>
      </c>
      <c r="N172" s="66" t="s">
        <v>366</v>
      </c>
      <c r="O172" s="67">
        <v>41191</v>
      </c>
      <c r="P172" s="68" t="s">
        <v>635</v>
      </c>
      <c r="Q172" s="68" t="s">
        <v>1529</v>
      </c>
      <c r="R172" s="68">
        <f t="shared" ca="1" si="13"/>
        <v>121</v>
      </c>
      <c r="S172" s="68">
        <f t="shared" ca="1" si="16"/>
        <v>243</v>
      </c>
      <c r="T172" s="69">
        <f t="shared" ca="1" si="14"/>
        <v>2357.1</v>
      </c>
      <c r="W172"/>
      <c r="Z172"/>
    </row>
    <row r="173" spans="1:26" x14ac:dyDescent="0.3">
      <c r="A173" s="62" t="s">
        <v>21</v>
      </c>
      <c r="B173" s="63" t="s">
        <v>1530</v>
      </c>
      <c r="C173" s="63" t="s">
        <v>1531</v>
      </c>
      <c r="D173" s="62" t="s">
        <v>1532</v>
      </c>
      <c r="E173" s="62">
        <v>97000</v>
      </c>
      <c r="F173" s="62" t="s">
        <v>382</v>
      </c>
      <c r="G173" s="62" t="s">
        <v>1533</v>
      </c>
      <c r="H173" s="64">
        <v>27554</v>
      </c>
      <c r="I173" s="82">
        <f t="shared" ca="1" si="12"/>
        <v>47.378507871321013</v>
      </c>
      <c r="J173" s="62" t="s">
        <v>1534</v>
      </c>
      <c r="K173" s="62" t="s">
        <v>615</v>
      </c>
      <c r="L173" s="62" t="s">
        <v>1535</v>
      </c>
      <c r="M173" s="65" t="s">
        <v>365</v>
      </c>
      <c r="N173" s="66" t="s">
        <v>366</v>
      </c>
      <c r="O173" s="67">
        <v>40749</v>
      </c>
      <c r="P173" s="68" t="s">
        <v>406</v>
      </c>
      <c r="Q173" s="68" t="s">
        <v>1536</v>
      </c>
      <c r="R173" s="68">
        <f t="shared" ca="1" si="13"/>
        <v>135</v>
      </c>
      <c r="S173" s="68">
        <f t="shared" ca="1" si="16"/>
        <v>258</v>
      </c>
      <c r="T173" s="69">
        <f t="shared" ca="1" si="14"/>
        <v>2502.6</v>
      </c>
      <c r="W173"/>
      <c r="Z173"/>
    </row>
    <row r="174" spans="1:26" x14ac:dyDescent="0.3">
      <c r="A174" s="62" t="s">
        <v>21</v>
      </c>
      <c r="B174" s="63" t="s">
        <v>1537</v>
      </c>
      <c r="C174" s="63" t="s">
        <v>1538</v>
      </c>
      <c r="D174" s="62" t="s">
        <v>1539</v>
      </c>
      <c r="E174" s="62">
        <v>97000</v>
      </c>
      <c r="F174" s="62" t="s">
        <v>382</v>
      </c>
      <c r="G174" s="62" t="s">
        <v>1540</v>
      </c>
      <c r="H174" s="64">
        <v>27980</v>
      </c>
      <c r="I174" s="82">
        <f t="shared" ca="1" si="12"/>
        <v>46.212183436002739</v>
      </c>
      <c r="J174" s="62" t="s">
        <v>1541</v>
      </c>
      <c r="K174" s="62" t="s">
        <v>632</v>
      </c>
      <c r="L174" s="62" t="s">
        <v>1542</v>
      </c>
      <c r="M174" s="65" t="s">
        <v>365</v>
      </c>
      <c r="N174" s="66" t="s">
        <v>366</v>
      </c>
      <c r="O174" s="67">
        <v>41108</v>
      </c>
      <c r="P174" s="68" t="s">
        <v>435</v>
      </c>
      <c r="Q174" s="68" t="s">
        <v>1543</v>
      </c>
      <c r="R174" s="68">
        <f t="shared" ca="1" si="13"/>
        <v>123</v>
      </c>
      <c r="S174" s="68">
        <f t="shared" ca="1" si="16"/>
        <v>245</v>
      </c>
      <c r="T174" s="69">
        <f t="shared" ca="1" si="14"/>
        <v>2376.5</v>
      </c>
      <c r="W174"/>
      <c r="Z174"/>
    </row>
    <row r="175" spans="1:26" x14ac:dyDescent="0.3">
      <c r="A175" s="62" t="s">
        <v>428</v>
      </c>
      <c r="B175" s="63" t="s">
        <v>1544</v>
      </c>
      <c r="C175" s="63" t="s">
        <v>1545</v>
      </c>
      <c r="D175" s="62" t="s">
        <v>775</v>
      </c>
      <c r="E175" s="62">
        <v>98960</v>
      </c>
      <c r="F175" s="62" t="s">
        <v>648</v>
      </c>
      <c r="G175" s="62" t="s">
        <v>1546</v>
      </c>
      <c r="H175" s="64">
        <v>26551</v>
      </c>
      <c r="I175" s="82">
        <f t="shared" ca="1" si="12"/>
        <v>50.124572210814513</v>
      </c>
      <c r="J175" s="62" t="s">
        <v>1547</v>
      </c>
      <c r="K175" s="62" t="s">
        <v>404</v>
      </c>
      <c r="L175" s="62" t="s">
        <v>1548</v>
      </c>
      <c r="M175" s="65" t="s">
        <v>415</v>
      </c>
      <c r="N175" s="66" t="s">
        <v>366</v>
      </c>
      <c r="O175" s="67">
        <v>41155</v>
      </c>
      <c r="P175" s="68" t="s">
        <v>803</v>
      </c>
      <c r="Q175" s="68" t="s">
        <v>1549</v>
      </c>
      <c r="R175" s="68">
        <f t="shared" ca="1" si="13"/>
        <v>122</v>
      </c>
      <c r="S175" s="68">
        <f t="shared" ca="1" si="16"/>
        <v>244</v>
      </c>
      <c r="T175" s="69">
        <f t="shared" ca="1" si="14"/>
        <v>2366.7999999999997</v>
      </c>
      <c r="W175"/>
      <c r="Z175"/>
    </row>
    <row r="176" spans="1:26" x14ac:dyDescent="0.3">
      <c r="A176" s="62" t="s">
        <v>369</v>
      </c>
      <c r="B176" s="63" t="s">
        <v>321</v>
      </c>
      <c r="C176" s="63" t="s">
        <v>1</v>
      </c>
      <c r="D176" s="62" t="s">
        <v>1550</v>
      </c>
      <c r="E176" s="62">
        <v>97250</v>
      </c>
      <c r="F176" s="62" t="s">
        <v>521</v>
      </c>
      <c r="G176" s="62" t="s">
        <v>1551</v>
      </c>
      <c r="H176" s="64">
        <v>30382</v>
      </c>
      <c r="I176" s="82">
        <f t="shared" ca="1" si="12"/>
        <v>39.635865845311429</v>
      </c>
      <c r="J176" s="62" t="s">
        <v>1552</v>
      </c>
      <c r="K176" s="62" t="s">
        <v>413</v>
      </c>
      <c r="L176" s="62" t="s">
        <v>1553</v>
      </c>
      <c r="M176" s="65" t="s">
        <v>365</v>
      </c>
      <c r="N176" s="66" t="s">
        <v>366</v>
      </c>
      <c r="O176" s="67">
        <v>40517</v>
      </c>
      <c r="P176" s="68" t="s">
        <v>498</v>
      </c>
      <c r="Q176" s="68" t="s">
        <v>1554</v>
      </c>
      <c r="R176" s="68">
        <f t="shared" ca="1" si="13"/>
        <v>143</v>
      </c>
      <c r="S176" s="68">
        <f t="shared" ca="1" si="16"/>
        <v>267</v>
      </c>
      <c r="T176" s="69">
        <f t="shared" ca="1" si="14"/>
        <v>2589.8999999999996</v>
      </c>
      <c r="W176"/>
      <c r="Z176"/>
    </row>
    <row r="177" spans="1:26" x14ac:dyDescent="0.3">
      <c r="A177" s="62" t="s">
        <v>21</v>
      </c>
      <c r="B177" s="63" t="s">
        <v>1555</v>
      </c>
      <c r="C177" s="63" t="s">
        <v>248</v>
      </c>
      <c r="D177" s="62" t="s">
        <v>1556</v>
      </c>
      <c r="E177" s="62">
        <v>97500</v>
      </c>
      <c r="F177" s="62" t="s">
        <v>360</v>
      </c>
      <c r="G177" s="62" t="s">
        <v>1557</v>
      </c>
      <c r="H177" s="64">
        <v>21775</v>
      </c>
      <c r="I177" s="82">
        <f t="shared" ca="1" si="12"/>
        <v>63.200547570157426</v>
      </c>
      <c r="J177" s="62" t="s">
        <v>1558</v>
      </c>
      <c r="K177" s="62" t="s">
        <v>557</v>
      </c>
      <c r="L177" s="62" t="s">
        <v>1559</v>
      </c>
      <c r="M177" s="65" t="s">
        <v>415</v>
      </c>
      <c r="N177" s="66" t="s">
        <v>366</v>
      </c>
      <c r="O177" s="67">
        <v>40751</v>
      </c>
      <c r="P177" s="68" t="s">
        <v>559</v>
      </c>
      <c r="Q177" s="68" t="s">
        <v>1560</v>
      </c>
      <c r="R177" s="68">
        <f t="shared" ca="1" si="13"/>
        <v>135</v>
      </c>
      <c r="S177" s="68">
        <f t="shared" ca="1" si="16"/>
        <v>258</v>
      </c>
      <c r="T177" s="69">
        <f t="shared" ca="1" si="14"/>
        <v>2502.6</v>
      </c>
      <c r="W177"/>
      <c r="Z177"/>
    </row>
    <row r="178" spans="1:26" x14ac:dyDescent="0.3">
      <c r="A178" s="62" t="s">
        <v>21</v>
      </c>
      <c r="B178" s="63" t="s">
        <v>1561</v>
      </c>
      <c r="C178" s="63" t="s">
        <v>1562</v>
      </c>
      <c r="D178" s="62" t="s">
        <v>1563</v>
      </c>
      <c r="E178" s="62">
        <v>97000</v>
      </c>
      <c r="F178" s="62" t="s">
        <v>382</v>
      </c>
      <c r="G178" s="62" t="s">
        <v>1564</v>
      </c>
      <c r="H178" s="64">
        <v>30961</v>
      </c>
      <c r="I178" s="82">
        <f t="shared" ca="1" si="12"/>
        <v>38.050650239561946</v>
      </c>
      <c r="J178" s="62" t="s">
        <v>1565</v>
      </c>
      <c r="K178" s="62" t="s">
        <v>506</v>
      </c>
      <c r="L178" s="62" t="s">
        <v>1566</v>
      </c>
      <c r="M178" s="65" t="s">
        <v>365</v>
      </c>
      <c r="N178" s="66" t="s">
        <v>366</v>
      </c>
      <c r="O178" s="67">
        <v>40221</v>
      </c>
      <c r="P178" s="68" t="s">
        <v>516</v>
      </c>
      <c r="Q178" s="68" t="s">
        <v>1567</v>
      </c>
      <c r="R178" s="68">
        <f t="shared" ca="1" si="13"/>
        <v>153</v>
      </c>
      <c r="S178" s="68">
        <f t="shared" ca="1" si="16"/>
        <v>278</v>
      </c>
      <c r="T178" s="69">
        <f t="shared" ca="1" si="14"/>
        <v>2696.6</v>
      </c>
      <c r="W178"/>
      <c r="Z178"/>
    </row>
    <row r="179" spans="1:26" x14ac:dyDescent="0.3">
      <c r="A179" s="62" t="s">
        <v>428</v>
      </c>
      <c r="B179" s="63" t="s">
        <v>1568</v>
      </c>
      <c r="C179" s="63" t="s">
        <v>1569</v>
      </c>
      <c r="D179" s="62" t="s">
        <v>1570</v>
      </c>
      <c r="E179" s="62">
        <v>97250</v>
      </c>
      <c r="F179" s="62" t="s">
        <v>521</v>
      </c>
      <c r="G179" s="62" t="s">
        <v>1571</v>
      </c>
      <c r="H179" s="64">
        <v>20892</v>
      </c>
      <c r="I179" s="82">
        <f t="shared" ca="1" si="12"/>
        <v>65.618069815195071</v>
      </c>
      <c r="J179" s="62" t="s">
        <v>1572</v>
      </c>
      <c r="K179" s="62" t="s">
        <v>632</v>
      </c>
      <c r="L179" s="62" t="s">
        <v>1573</v>
      </c>
      <c r="M179" s="65" t="s">
        <v>415</v>
      </c>
      <c r="N179" s="66" t="s">
        <v>457</v>
      </c>
      <c r="O179" s="67">
        <v>40250</v>
      </c>
      <c r="P179" s="68" t="s">
        <v>458</v>
      </c>
      <c r="Q179" s="68" t="s">
        <v>1574</v>
      </c>
      <c r="R179" s="68">
        <f t="shared" ca="1" si="13"/>
        <v>152</v>
      </c>
      <c r="S179" s="68">
        <f t="shared" ca="1" si="16"/>
        <v>378</v>
      </c>
      <c r="T179" s="69">
        <f t="shared" ca="1" si="14"/>
        <v>3666.6</v>
      </c>
      <c r="W179"/>
      <c r="Z179"/>
    </row>
    <row r="180" spans="1:26" x14ac:dyDescent="0.3">
      <c r="A180" s="62" t="s">
        <v>21</v>
      </c>
      <c r="B180" s="63" t="s">
        <v>1575</v>
      </c>
      <c r="C180" s="63" t="s">
        <v>1576</v>
      </c>
      <c r="D180" s="62" t="s">
        <v>1577</v>
      </c>
      <c r="E180" s="62">
        <v>97150</v>
      </c>
      <c r="F180" s="62" t="s">
        <v>472</v>
      </c>
      <c r="G180" s="62" t="s">
        <v>1578</v>
      </c>
      <c r="H180" s="64">
        <v>20864</v>
      </c>
      <c r="I180" s="82">
        <f t="shared" ca="1" si="12"/>
        <v>65.694729637234772</v>
      </c>
      <c r="J180" s="62" t="s">
        <v>1579</v>
      </c>
      <c r="K180" s="62" t="s">
        <v>845</v>
      </c>
      <c r="L180" s="62" t="s">
        <v>1580</v>
      </c>
      <c r="M180" s="65" t="s">
        <v>726</v>
      </c>
      <c r="N180" s="66" t="s">
        <v>818</v>
      </c>
      <c r="O180" s="67">
        <v>41135</v>
      </c>
      <c r="P180" s="68" t="s">
        <v>542</v>
      </c>
      <c r="Q180" s="68" t="s">
        <v>1581</v>
      </c>
      <c r="R180" s="68">
        <f t="shared" ca="1" si="13"/>
        <v>122</v>
      </c>
      <c r="S180" s="68">
        <f t="shared" ca="1" si="16"/>
        <v>333</v>
      </c>
      <c r="T180" s="69">
        <f t="shared" ca="1" si="14"/>
        <v>3230.1</v>
      </c>
      <c r="W180"/>
      <c r="Z180"/>
    </row>
    <row r="181" spans="1:26" x14ac:dyDescent="0.3">
      <c r="A181" s="62" t="s">
        <v>21</v>
      </c>
      <c r="B181" s="63" t="s">
        <v>1582</v>
      </c>
      <c r="C181" s="63" t="s">
        <v>158</v>
      </c>
      <c r="D181" s="62" t="s">
        <v>1583</v>
      </c>
      <c r="E181" s="62">
        <v>97500</v>
      </c>
      <c r="F181" s="62" t="s">
        <v>360</v>
      </c>
      <c r="G181" s="62" t="s">
        <v>1584</v>
      </c>
      <c r="H181" s="64">
        <v>29409</v>
      </c>
      <c r="I181" s="82">
        <f t="shared" ca="1" si="12"/>
        <v>42.299794661190965</v>
      </c>
      <c r="J181" s="62" t="s">
        <v>1585</v>
      </c>
      <c r="K181" s="62" t="s">
        <v>413</v>
      </c>
      <c r="L181" s="62" t="s">
        <v>1586</v>
      </c>
      <c r="M181" s="65" t="s">
        <v>581</v>
      </c>
      <c r="N181" s="66" t="s">
        <v>366</v>
      </c>
      <c r="O181" s="67">
        <v>40441</v>
      </c>
      <c r="P181" s="68" t="s">
        <v>896</v>
      </c>
      <c r="Q181" s="68" t="s">
        <v>1587</v>
      </c>
      <c r="R181" s="68">
        <f t="shared" ca="1" si="13"/>
        <v>145</v>
      </c>
      <c r="S181" s="68">
        <f t="shared" ca="1" si="16"/>
        <v>269</v>
      </c>
      <c r="T181" s="69">
        <f t="shared" ca="1" si="14"/>
        <v>2609.2999999999997</v>
      </c>
      <c r="W181"/>
      <c r="Z181"/>
    </row>
    <row r="182" spans="1:26" x14ac:dyDescent="0.3">
      <c r="A182" s="62" t="s">
        <v>21</v>
      </c>
      <c r="B182" s="63" t="s">
        <v>1588</v>
      </c>
      <c r="C182" s="63" t="s">
        <v>1589</v>
      </c>
      <c r="D182" s="62" t="s">
        <v>1033</v>
      </c>
      <c r="E182" s="62">
        <v>97250</v>
      </c>
      <c r="F182" s="62" t="s">
        <v>521</v>
      </c>
      <c r="G182" s="62" t="s">
        <v>1590</v>
      </c>
      <c r="H182" s="64">
        <v>25394</v>
      </c>
      <c r="I182" s="82">
        <f t="shared" ca="1" si="12"/>
        <v>53.29226557152635</v>
      </c>
      <c r="J182" s="62" t="s">
        <v>1591</v>
      </c>
      <c r="K182" s="62" t="s">
        <v>363</v>
      </c>
      <c r="L182" s="62" t="s">
        <v>1592</v>
      </c>
      <c r="M182" s="65" t="s">
        <v>634</v>
      </c>
      <c r="N182" s="66" t="s">
        <v>366</v>
      </c>
      <c r="O182" s="67">
        <v>40571</v>
      </c>
      <c r="P182" s="68" t="s">
        <v>635</v>
      </c>
      <c r="Q182" s="68" t="s">
        <v>1593</v>
      </c>
      <c r="R182" s="68">
        <f t="shared" ca="1" si="13"/>
        <v>141</v>
      </c>
      <c r="S182" s="68">
        <f t="shared" ca="1" si="16"/>
        <v>265</v>
      </c>
      <c r="T182" s="69">
        <f t="shared" ca="1" si="14"/>
        <v>2570.5</v>
      </c>
      <c r="W182"/>
      <c r="Z182"/>
    </row>
    <row r="183" spans="1:26" x14ac:dyDescent="0.3">
      <c r="A183" s="62" t="s">
        <v>21</v>
      </c>
      <c r="B183" s="63" t="s">
        <v>1594</v>
      </c>
      <c r="C183" s="63" t="s">
        <v>1595</v>
      </c>
      <c r="D183" s="62" t="s">
        <v>984</v>
      </c>
      <c r="E183" s="62">
        <v>98340</v>
      </c>
      <c r="F183" s="62" t="s">
        <v>595</v>
      </c>
      <c r="G183" s="62" t="s">
        <v>1596</v>
      </c>
      <c r="H183" s="64">
        <v>24299</v>
      </c>
      <c r="I183" s="82">
        <f t="shared" ca="1" si="12"/>
        <v>56.290212183436005</v>
      </c>
      <c r="J183" s="62" t="s">
        <v>1597</v>
      </c>
      <c r="K183" s="62" t="s">
        <v>475</v>
      </c>
      <c r="L183" s="62" t="s">
        <v>1598</v>
      </c>
      <c r="M183" s="65" t="s">
        <v>415</v>
      </c>
      <c r="N183" s="66" t="s">
        <v>366</v>
      </c>
      <c r="O183" s="67">
        <v>40405</v>
      </c>
      <c r="P183" s="68" t="s">
        <v>416</v>
      </c>
      <c r="Q183" s="68" t="s">
        <v>1599</v>
      </c>
      <c r="R183" s="68">
        <f t="shared" ca="1" si="13"/>
        <v>146</v>
      </c>
      <c r="S183" s="68">
        <f t="shared" ca="1" si="16"/>
        <v>270</v>
      </c>
      <c r="T183" s="69">
        <f t="shared" ca="1" si="14"/>
        <v>2619</v>
      </c>
      <c r="W183"/>
      <c r="Z183"/>
    </row>
    <row r="184" spans="1:26" x14ac:dyDescent="0.3">
      <c r="A184" s="62" t="s">
        <v>428</v>
      </c>
      <c r="B184" s="63" t="s">
        <v>1600</v>
      </c>
      <c r="C184" s="63" t="s">
        <v>1601</v>
      </c>
      <c r="D184" s="62" t="s">
        <v>1602</v>
      </c>
      <c r="E184" s="62">
        <v>97500</v>
      </c>
      <c r="F184" s="62" t="s">
        <v>360</v>
      </c>
      <c r="G184" s="62" t="s">
        <v>1603</v>
      </c>
      <c r="H184" s="64">
        <v>27646</v>
      </c>
      <c r="I184" s="82">
        <f t="shared" ca="1" si="12"/>
        <v>47.126625598904859</v>
      </c>
      <c r="J184" s="62" t="s">
        <v>1604</v>
      </c>
      <c r="K184" s="62" t="s">
        <v>524</v>
      </c>
      <c r="L184" s="62" t="s">
        <v>1605</v>
      </c>
      <c r="M184" s="65" t="s">
        <v>415</v>
      </c>
      <c r="N184" s="66" t="s">
        <v>366</v>
      </c>
      <c r="O184" s="67">
        <v>39721</v>
      </c>
      <c r="P184" s="68" t="s">
        <v>443</v>
      </c>
      <c r="Q184" s="68" t="s">
        <v>1606</v>
      </c>
      <c r="R184" s="68">
        <f t="shared" ca="1" si="13"/>
        <v>169</v>
      </c>
      <c r="S184" s="68">
        <f t="shared" ca="1" si="16"/>
        <v>295</v>
      </c>
      <c r="T184" s="69">
        <f t="shared" ca="1" si="14"/>
        <v>2861.5</v>
      </c>
      <c r="W184"/>
      <c r="Z184"/>
    </row>
    <row r="185" spans="1:26" x14ac:dyDescent="0.3">
      <c r="A185" s="62" t="s">
        <v>369</v>
      </c>
      <c r="B185" s="63" t="s">
        <v>1607</v>
      </c>
      <c r="C185" s="63" t="s">
        <v>1608</v>
      </c>
      <c r="D185" s="62" t="s">
        <v>1609</v>
      </c>
      <c r="E185" s="62">
        <v>97250</v>
      </c>
      <c r="F185" s="62" t="s">
        <v>521</v>
      </c>
      <c r="G185" s="62" t="s">
        <v>1610</v>
      </c>
      <c r="H185" s="64">
        <v>29713</v>
      </c>
      <c r="I185" s="82">
        <f t="shared" ca="1" si="12"/>
        <v>41.46748802190281</v>
      </c>
      <c r="J185" s="62" t="s">
        <v>1611</v>
      </c>
      <c r="K185" s="62" t="s">
        <v>385</v>
      </c>
      <c r="L185" s="62" t="s">
        <v>1612</v>
      </c>
      <c r="M185" s="65" t="s">
        <v>581</v>
      </c>
      <c r="N185" s="66" t="s">
        <v>366</v>
      </c>
      <c r="O185" s="67">
        <v>40943</v>
      </c>
      <c r="P185" s="68" t="s">
        <v>582</v>
      </c>
      <c r="Q185" s="68" t="s">
        <v>1613</v>
      </c>
      <c r="R185" s="68">
        <f t="shared" ca="1" si="13"/>
        <v>129</v>
      </c>
      <c r="S185" s="68">
        <f t="shared" ca="1" si="16"/>
        <v>251</v>
      </c>
      <c r="T185" s="69">
        <f t="shared" ca="1" si="14"/>
        <v>2434.6999999999998</v>
      </c>
      <c r="W185"/>
      <c r="Z185"/>
    </row>
    <row r="186" spans="1:26" x14ac:dyDescent="0.3">
      <c r="A186" s="62" t="s">
        <v>21</v>
      </c>
      <c r="B186" s="63" t="s">
        <v>1614</v>
      </c>
      <c r="C186" s="63" t="s">
        <v>1615</v>
      </c>
      <c r="D186" s="62" t="s">
        <v>1616</v>
      </c>
      <c r="E186" s="62">
        <v>97000</v>
      </c>
      <c r="F186" s="62" t="s">
        <v>382</v>
      </c>
      <c r="G186" s="62" t="s">
        <v>1617</v>
      </c>
      <c r="H186" s="64">
        <v>31873</v>
      </c>
      <c r="I186" s="82">
        <f t="shared" ca="1" si="12"/>
        <v>35.553730321697465</v>
      </c>
      <c r="J186" s="62" t="s">
        <v>1618</v>
      </c>
      <c r="K186" s="62" t="s">
        <v>475</v>
      </c>
      <c r="L186" s="62" t="s">
        <v>1619</v>
      </c>
      <c r="M186" s="65" t="s">
        <v>726</v>
      </c>
      <c r="N186" s="66" t="s">
        <v>818</v>
      </c>
      <c r="O186" s="67">
        <v>40156</v>
      </c>
      <c r="P186" s="68" t="s">
        <v>542</v>
      </c>
      <c r="Q186" s="68" t="s">
        <v>1620</v>
      </c>
      <c r="R186" s="68">
        <f t="shared" ca="1" si="13"/>
        <v>155</v>
      </c>
      <c r="S186" s="68">
        <f t="shared" ca="1" si="16"/>
        <v>382</v>
      </c>
      <c r="T186" s="69">
        <f t="shared" ca="1" si="14"/>
        <v>3705.3999999999996</v>
      </c>
      <c r="W186"/>
      <c r="Z186"/>
    </row>
    <row r="187" spans="1:26" x14ac:dyDescent="0.3">
      <c r="A187" s="62" t="s">
        <v>21</v>
      </c>
      <c r="B187" s="63" t="s">
        <v>1621</v>
      </c>
      <c r="C187" s="63" t="s">
        <v>1622</v>
      </c>
      <c r="D187" s="62" t="s">
        <v>1623</v>
      </c>
      <c r="E187" s="62">
        <v>98960</v>
      </c>
      <c r="F187" s="62" t="s">
        <v>648</v>
      </c>
      <c r="G187" s="62" t="s">
        <v>1624</v>
      </c>
      <c r="H187" s="64">
        <v>23447</v>
      </c>
      <c r="I187" s="82">
        <f t="shared" ca="1" si="12"/>
        <v>58.622861054072551</v>
      </c>
      <c r="J187" s="62" t="s">
        <v>1625</v>
      </c>
      <c r="K187" s="62" t="s">
        <v>531</v>
      </c>
      <c r="L187" s="62" t="s">
        <v>1626</v>
      </c>
      <c r="M187" s="65" t="s">
        <v>415</v>
      </c>
      <c r="N187" s="66" t="s">
        <v>366</v>
      </c>
      <c r="O187" s="67">
        <v>40225</v>
      </c>
      <c r="P187" s="68" t="s">
        <v>674</v>
      </c>
      <c r="Q187" s="68" t="s">
        <v>1627</v>
      </c>
      <c r="R187" s="68">
        <f t="shared" ca="1" si="13"/>
        <v>152</v>
      </c>
      <c r="S187" s="68">
        <f t="shared" ca="1" si="16"/>
        <v>277</v>
      </c>
      <c r="T187" s="69">
        <f t="shared" ca="1" si="14"/>
        <v>2686.8999999999996</v>
      </c>
      <c r="W187"/>
      <c r="Z187"/>
    </row>
    <row r="188" spans="1:26" x14ac:dyDescent="0.3">
      <c r="A188" s="62" t="s">
        <v>21</v>
      </c>
      <c r="B188" s="63" t="s">
        <v>1628</v>
      </c>
      <c r="C188" s="63" t="s">
        <v>1629</v>
      </c>
      <c r="D188" s="62" t="s">
        <v>1630</v>
      </c>
      <c r="E188" s="62">
        <v>97000</v>
      </c>
      <c r="F188" s="62" t="s">
        <v>382</v>
      </c>
      <c r="G188" s="62" t="s">
        <v>1631</v>
      </c>
      <c r="H188" s="64">
        <v>21410</v>
      </c>
      <c r="I188" s="82">
        <f t="shared" ca="1" si="12"/>
        <v>64.199863107460644</v>
      </c>
      <c r="J188" s="62"/>
      <c r="K188" s="62" t="s">
        <v>549</v>
      </c>
      <c r="L188" s="62" t="s">
        <v>1632</v>
      </c>
      <c r="M188" s="65" t="s">
        <v>365</v>
      </c>
      <c r="N188" s="66" t="s">
        <v>366</v>
      </c>
      <c r="O188" s="67">
        <v>41228</v>
      </c>
      <c r="P188" s="68" t="s">
        <v>779</v>
      </c>
      <c r="Q188" s="68" t="s">
        <v>1633</v>
      </c>
      <c r="R188" s="68">
        <f t="shared" ca="1" si="13"/>
        <v>119</v>
      </c>
      <c r="S188" s="68">
        <f t="shared" ca="1" si="16"/>
        <v>240</v>
      </c>
      <c r="T188" s="69">
        <f t="shared" ca="1" si="14"/>
        <v>2328</v>
      </c>
      <c r="W188"/>
      <c r="Z188"/>
    </row>
    <row r="189" spans="1:26" x14ac:dyDescent="0.3">
      <c r="A189" s="62" t="s">
        <v>21</v>
      </c>
      <c r="B189" s="63" t="s">
        <v>1634</v>
      </c>
      <c r="C189" s="63" t="s">
        <v>1635</v>
      </c>
      <c r="D189" s="62" t="s">
        <v>1636</v>
      </c>
      <c r="E189" s="62">
        <v>97000</v>
      </c>
      <c r="F189" s="62" t="s">
        <v>382</v>
      </c>
      <c r="G189" s="62" t="s">
        <v>1637</v>
      </c>
      <c r="H189" s="64">
        <v>33151</v>
      </c>
      <c r="I189" s="82">
        <f t="shared" ca="1" si="12"/>
        <v>32.054757015742645</v>
      </c>
      <c r="J189" s="62" t="s">
        <v>1638</v>
      </c>
      <c r="K189" s="62" t="s">
        <v>475</v>
      </c>
      <c r="L189" s="62" t="s">
        <v>1639</v>
      </c>
      <c r="M189" s="65" t="s">
        <v>634</v>
      </c>
      <c r="N189" s="66" t="s">
        <v>366</v>
      </c>
      <c r="O189" s="67">
        <v>40568</v>
      </c>
      <c r="P189" s="68" t="s">
        <v>635</v>
      </c>
      <c r="Q189" s="68" t="s">
        <v>1640</v>
      </c>
      <c r="R189" s="68">
        <f t="shared" ca="1" si="13"/>
        <v>141</v>
      </c>
      <c r="S189" s="68">
        <f t="shared" ca="1" si="16"/>
        <v>265</v>
      </c>
      <c r="T189" s="69">
        <f t="shared" ca="1" si="14"/>
        <v>2570.5</v>
      </c>
      <c r="W189"/>
      <c r="Z189"/>
    </row>
    <row r="190" spans="1:26" x14ac:dyDescent="0.3">
      <c r="A190" s="62" t="s">
        <v>21</v>
      </c>
      <c r="B190" s="63" t="s">
        <v>1641</v>
      </c>
      <c r="C190" s="63" t="s">
        <v>1642</v>
      </c>
      <c r="D190" s="62" t="s">
        <v>1643</v>
      </c>
      <c r="E190" s="62">
        <v>97320</v>
      </c>
      <c r="F190" s="62" t="s">
        <v>401</v>
      </c>
      <c r="G190" s="62" t="s">
        <v>1644</v>
      </c>
      <c r="H190" s="64">
        <v>25974</v>
      </c>
      <c r="I190" s="82">
        <f t="shared" ca="1" si="12"/>
        <v>51.704312114989733</v>
      </c>
      <c r="J190" s="62" t="s">
        <v>1645</v>
      </c>
      <c r="K190" s="62" t="s">
        <v>404</v>
      </c>
      <c r="L190" s="62" t="s">
        <v>1646</v>
      </c>
      <c r="M190" s="65" t="s">
        <v>377</v>
      </c>
      <c r="N190" s="66" t="s">
        <v>366</v>
      </c>
      <c r="O190" s="67">
        <v>40511</v>
      </c>
      <c r="P190" s="68" t="s">
        <v>1082</v>
      </c>
      <c r="Q190" s="68" t="s">
        <v>1647</v>
      </c>
      <c r="R190" s="68">
        <f t="shared" ca="1" si="13"/>
        <v>143</v>
      </c>
      <c r="S190" s="68">
        <f t="shared" ca="1" si="16"/>
        <v>267</v>
      </c>
      <c r="T190" s="69">
        <f t="shared" ca="1" si="14"/>
        <v>2589.8999999999996</v>
      </c>
      <c r="W190"/>
      <c r="Z190"/>
    </row>
    <row r="191" spans="1:26" x14ac:dyDescent="0.3">
      <c r="A191" s="62" t="s">
        <v>21</v>
      </c>
      <c r="B191" s="63" t="s">
        <v>1648</v>
      </c>
      <c r="C191" s="63" t="s">
        <v>1649</v>
      </c>
      <c r="D191" s="62" t="s">
        <v>1650</v>
      </c>
      <c r="E191" s="62">
        <v>97250</v>
      </c>
      <c r="F191" s="62" t="s">
        <v>521</v>
      </c>
      <c r="G191" s="62" t="s">
        <v>1651</v>
      </c>
      <c r="H191" s="64">
        <v>30170</v>
      </c>
      <c r="I191" s="82">
        <f t="shared" ca="1" si="12"/>
        <v>40.216290212183438</v>
      </c>
      <c r="J191" s="62" t="s">
        <v>1652</v>
      </c>
      <c r="K191" s="62" t="s">
        <v>506</v>
      </c>
      <c r="L191" s="62" t="s">
        <v>1653</v>
      </c>
      <c r="M191" s="65" t="s">
        <v>377</v>
      </c>
      <c r="N191" s="66" t="s">
        <v>366</v>
      </c>
      <c r="O191" s="67">
        <v>39692</v>
      </c>
      <c r="P191" s="68" t="s">
        <v>378</v>
      </c>
      <c r="Q191" s="68" t="s">
        <v>1654</v>
      </c>
      <c r="R191" s="68">
        <f t="shared" ca="1" si="13"/>
        <v>170</v>
      </c>
      <c r="S191" s="68">
        <f t="shared" ca="1" si="16"/>
        <v>297</v>
      </c>
      <c r="T191" s="69">
        <f t="shared" ca="1" si="14"/>
        <v>2880.8999999999996</v>
      </c>
      <c r="W191"/>
      <c r="Z191"/>
    </row>
    <row r="192" spans="1:26" x14ac:dyDescent="0.3">
      <c r="A192" s="62" t="s">
        <v>428</v>
      </c>
      <c r="B192" s="63" t="s">
        <v>1655</v>
      </c>
      <c r="C192" s="63" t="s">
        <v>1656</v>
      </c>
      <c r="D192" s="62" t="s">
        <v>1577</v>
      </c>
      <c r="E192" s="62">
        <v>97150</v>
      </c>
      <c r="F192" s="62" t="s">
        <v>472</v>
      </c>
      <c r="G192" s="62" t="s">
        <v>1657</v>
      </c>
      <c r="H192" s="64">
        <v>29501</v>
      </c>
      <c r="I192" s="82">
        <f t="shared" ca="1" si="12"/>
        <v>42.047912388774812</v>
      </c>
      <c r="J192" s="62" t="s">
        <v>1658</v>
      </c>
      <c r="K192" s="62" t="s">
        <v>375</v>
      </c>
      <c r="L192" s="62" t="s">
        <v>1659</v>
      </c>
      <c r="M192" s="65" t="s">
        <v>415</v>
      </c>
      <c r="N192" s="66" t="s">
        <v>366</v>
      </c>
      <c r="O192" s="67">
        <v>39726</v>
      </c>
      <c r="P192" s="68" t="s">
        <v>467</v>
      </c>
      <c r="Q192" s="68" t="s">
        <v>1660</v>
      </c>
      <c r="R192" s="68">
        <f t="shared" ca="1" si="13"/>
        <v>169</v>
      </c>
      <c r="S192" s="68">
        <f t="shared" ca="1" si="16"/>
        <v>295</v>
      </c>
      <c r="T192" s="69">
        <f t="shared" ca="1" si="14"/>
        <v>2861.5</v>
      </c>
      <c r="W192"/>
      <c r="Z192"/>
    </row>
    <row r="193" spans="1:26" x14ac:dyDescent="0.3">
      <c r="A193" s="62" t="s">
        <v>21</v>
      </c>
      <c r="B193" s="63" t="s">
        <v>1661</v>
      </c>
      <c r="C193" s="63" t="s">
        <v>1662</v>
      </c>
      <c r="D193" s="62" t="s">
        <v>1663</v>
      </c>
      <c r="E193" s="62">
        <v>97500</v>
      </c>
      <c r="F193" s="62" t="s">
        <v>360</v>
      </c>
      <c r="G193" s="62" t="s">
        <v>1664</v>
      </c>
      <c r="H193" s="64">
        <v>34185</v>
      </c>
      <c r="I193" s="82">
        <f t="shared" ca="1" si="12"/>
        <v>29.223819301848049</v>
      </c>
      <c r="J193" s="62" t="s">
        <v>1665</v>
      </c>
      <c r="K193" s="62" t="s">
        <v>490</v>
      </c>
      <c r="L193" s="62" t="s">
        <v>1666</v>
      </c>
      <c r="M193" s="65" t="s">
        <v>726</v>
      </c>
      <c r="N193" s="66" t="s">
        <v>1667</v>
      </c>
      <c r="O193" s="67">
        <v>39689</v>
      </c>
      <c r="P193" s="68" t="s">
        <v>542</v>
      </c>
      <c r="Q193" s="68" t="s">
        <v>1668</v>
      </c>
      <c r="R193" s="68">
        <f t="shared" ca="1" si="13"/>
        <v>170</v>
      </c>
      <c r="S193" s="68">
        <v>350</v>
      </c>
      <c r="T193" s="69">
        <f t="shared" si="14"/>
        <v>3394.9999999999995</v>
      </c>
      <c r="W193"/>
      <c r="Z193"/>
    </row>
    <row r="194" spans="1:26" x14ac:dyDescent="0.3">
      <c r="A194" s="62" t="s">
        <v>428</v>
      </c>
      <c r="B194" s="63" t="s">
        <v>1669</v>
      </c>
      <c r="C194" s="63" t="s">
        <v>1018</v>
      </c>
      <c r="D194" s="62" t="s">
        <v>1670</v>
      </c>
      <c r="E194" s="62">
        <v>97250</v>
      </c>
      <c r="F194" s="62" t="s">
        <v>521</v>
      </c>
      <c r="G194" s="62" t="s">
        <v>1671</v>
      </c>
      <c r="H194" s="64">
        <v>28710</v>
      </c>
      <c r="I194" s="82">
        <f t="shared" ref="I194:I257" ca="1" si="17">(TODAY()-H194)/365.25</f>
        <v>44.213552361396303</v>
      </c>
      <c r="J194" s="62" t="s">
        <v>1672</v>
      </c>
      <c r="K194" s="62" t="s">
        <v>880</v>
      </c>
      <c r="L194" s="62" t="s">
        <v>1673</v>
      </c>
      <c r="M194" s="65" t="s">
        <v>415</v>
      </c>
      <c r="N194" s="66" t="s">
        <v>366</v>
      </c>
      <c r="O194" s="67">
        <v>40068</v>
      </c>
      <c r="P194" s="68" t="s">
        <v>526</v>
      </c>
      <c r="Q194" s="68" t="s">
        <v>1674</v>
      </c>
      <c r="R194" s="68">
        <f t="shared" ref="R194:R257" ca="1" si="18">INT((TODAY()-O194)/30.3075)</f>
        <v>158</v>
      </c>
      <c r="S194" s="68">
        <f t="shared" ref="S194:S225" ca="1" si="19">IF(N194="Chargé(e) de Clientèle",INT(110+(110*(R194/100))),INT(150+(150*(R194/100))))</f>
        <v>283</v>
      </c>
      <c r="T194" s="69">
        <f t="shared" ref="T194:T257" ca="1" si="20">S194*9.7</f>
        <v>2745.1</v>
      </c>
      <c r="W194"/>
      <c r="Z194"/>
    </row>
    <row r="195" spans="1:26" x14ac:dyDescent="0.3">
      <c r="A195" s="62" t="s">
        <v>428</v>
      </c>
      <c r="B195" s="63" t="s">
        <v>1675</v>
      </c>
      <c r="C195" s="63" t="s">
        <v>1676</v>
      </c>
      <c r="D195" s="62" t="s">
        <v>1677</v>
      </c>
      <c r="E195" s="62">
        <v>97250</v>
      </c>
      <c r="F195" s="62" t="s">
        <v>521</v>
      </c>
      <c r="G195" s="62" t="s">
        <v>1678</v>
      </c>
      <c r="H195" s="64">
        <v>21987</v>
      </c>
      <c r="I195" s="82">
        <f t="shared" ca="1" si="17"/>
        <v>62.620123203285424</v>
      </c>
      <c r="J195" s="62" t="s">
        <v>1679</v>
      </c>
      <c r="K195" s="62" t="s">
        <v>413</v>
      </c>
      <c r="L195" s="62" t="s">
        <v>1680</v>
      </c>
      <c r="M195" s="65" t="s">
        <v>415</v>
      </c>
      <c r="N195" s="66" t="s">
        <v>366</v>
      </c>
      <c r="O195" s="67">
        <v>40489</v>
      </c>
      <c r="P195" s="68" t="s">
        <v>533</v>
      </c>
      <c r="Q195" s="68" t="s">
        <v>1681</v>
      </c>
      <c r="R195" s="68">
        <f t="shared" ca="1" si="18"/>
        <v>144</v>
      </c>
      <c r="S195" s="68">
        <f t="shared" ca="1" si="19"/>
        <v>268</v>
      </c>
      <c r="T195" s="69">
        <f t="shared" ca="1" si="20"/>
        <v>2599.6</v>
      </c>
      <c r="W195"/>
      <c r="Z195"/>
    </row>
    <row r="196" spans="1:26" x14ac:dyDescent="0.3">
      <c r="A196" s="62" t="s">
        <v>21</v>
      </c>
      <c r="B196" s="63" t="s">
        <v>1682</v>
      </c>
      <c r="C196" s="63" t="s">
        <v>1683</v>
      </c>
      <c r="D196" s="62" t="s">
        <v>1684</v>
      </c>
      <c r="E196" s="62">
        <v>97000</v>
      </c>
      <c r="F196" s="62" t="s">
        <v>382</v>
      </c>
      <c r="G196" s="62" t="s">
        <v>1685</v>
      </c>
      <c r="H196" s="64">
        <v>30808</v>
      </c>
      <c r="I196" s="82">
        <f t="shared" ca="1" si="17"/>
        <v>38.469541409993155</v>
      </c>
      <c r="J196" s="62" t="s">
        <v>1686</v>
      </c>
      <c r="K196" s="62" t="s">
        <v>588</v>
      </c>
      <c r="L196" s="62" t="s">
        <v>1687</v>
      </c>
      <c r="M196" s="65" t="s">
        <v>415</v>
      </c>
      <c r="N196" s="66" t="s">
        <v>366</v>
      </c>
      <c r="O196" s="67">
        <v>41094</v>
      </c>
      <c r="P196" s="68" t="s">
        <v>803</v>
      </c>
      <c r="Q196" s="68" t="s">
        <v>1688</v>
      </c>
      <c r="R196" s="68">
        <f t="shared" ca="1" si="18"/>
        <v>124</v>
      </c>
      <c r="S196" s="68">
        <f t="shared" ca="1" si="19"/>
        <v>246</v>
      </c>
      <c r="T196" s="69">
        <f t="shared" ca="1" si="20"/>
        <v>2386.1999999999998</v>
      </c>
      <c r="W196"/>
      <c r="Z196"/>
    </row>
    <row r="197" spans="1:26" x14ac:dyDescent="0.3">
      <c r="A197" s="62" t="s">
        <v>21</v>
      </c>
      <c r="B197" s="63" t="s">
        <v>1689</v>
      </c>
      <c r="C197" s="63" t="s">
        <v>1690</v>
      </c>
      <c r="D197" s="62" t="s">
        <v>814</v>
      </c>
      <c r="E197" s="62">
        <v>97250</v>
      </c>
      <c r="F197" s="62" t="s">
        <v>521</v>
      </c>
      <c r="G197" s="62" t="s">
        <v>1691</v>
      </c>
      <c r="H197" s="64">
        <v>23447</v>
      </c>
      <c r="I197" s="82">
        <f t="shared" ca="1" si="17"/>
        <v>58.622861054072551</v>
      </c>
      <c r="J197" s="62" t="s">
        <v>1692</v>
      </c>
      <c r="K197" s="62" t="s">
        <v>363</v>
      </c>
      <c r="L197" s="62" t="s">
        <v>1693</v>
      </c>
      <c r="M197" s="65" t="s">
        <v>365</v>
      </c>
      <c r="N197" s="66" t="s">
        <v>366</v>
      </c>
      <c r="O197" s="67">
        <v>40035</v>
      </c>
      <c r="P197" s="68" t="s">
        <v>608</v>
      </c>
      <c r="Q197" s="68" t="s">
        <v>1694</v>
      </c>
      <c r="R197" s="68">
        <f t="shared" ca="1" si="18"/>
        <v>159</v>
      </c>
      <c r="S197" s="68">
        <f t="shared" ca="1" si="19"/>
        <v>284</v>
      </c>
      <c r="T197" s="69">
        <f t="shared" ca="1" si="20"/>
        <v>2754.7999999999997</v>
      </c>
      <c r="W197"/>
      <c r="Z197"/>
    </row>
    <row r="198" spans="1:26" x14ac:dyDescent="0.3">
      <c r="A198" s="62" t="s">
        <v>21</v>
      </c>
      <c r="B198" s="63" t="s">
        <v>1695</v>
      </c>
      <c r="C198" s="63" t="s">
        <v>1696</v>
      </c>
      <c r="D198" s="62" t="s">
        <v>1697</v>
      </c>
      <c r="E198" s="62">
        <v>98340</v>
      </c>
      <c r="F198" s="62" t="s">
        <v>595</v>
      </c>
      <c r="G198" s="62" t="s">
        <v>1698</v>
      </c>
      <c r="H198" s="64">
        <v>23965</v>
      </c>
      <c r="I198" s="82">
        <f t="shared" ca="1" si="17"/>
        <v>57.204654346338124</v>
      </c>
      <c r="J198" s="62" t="s">
        <v>1699</v>
      </c>
      <c r="K198" s="62" t="s">
        <v>740</v>
      </c>
      <c r="L198" s="62" t="s">
        <v>1700</v>
      </c>
      <c r="M198" s="65" t="s">
        <v>365</v>
      </c>
      <c r="N198" s="66" t="s">
        <v>366</v>
      </c>
      <c r="O198" s="67">
        <v>40628</v>
      </c>
      <c r="P198" s="68" t="s">
        <v>617</v>
      </c>
      <c r="Q198" s="68" t="s">
        <v>1701</v>
      </c>
      <c r="R198" s="68">
        <f t="shared" ca="1" si="18"/>
        <v>139</v>
      </c>
      <c r="S198" s="68">
        <f t="shared" ca="1" si="19"/>
        <v>262</v>
      </c>
      <c r="T198" s="69">
        <f t="shared" ca="1" si="20"/>
        <v>2541.3999999999996</v>
      </c>
      <c r="W198"/>
      <c r="Z198"/>
    </row>
    <row r="199" spans="1:26" x14ac:dyDescent="0.3">
      <c r="A199" s="62" t="s">
        <v>21</v>
      </c>
      <c r="B199" s="63" t="s">
        <v>1702</v>
      </c>
      <c r="C199" s="63" t="s">
        <v>654</v>
      </c>
      <c r="D199" s="62" t="s">
        <v>1703</v>
      </c>
      <c r="E199" s="62">
        <v>97000</v>
      </c>
      <c r="F199" s="62" t="s">
        <v>382</v>
      </c>
      <c r="G199" s="62" t="s">
        <v>1704</v>
      </c>
      <c r="H199" s="64">
        <v>28953</v>
      </c>
      <c r="I199" s="82">
        <f t="shared" ca="1" si="17"/>
        <v>43.548254620123203</v>
      </c>
      <c r="J199" s="62" t="s">
        <v>1705</v>
      </c>
      <c r="K199" s="62" t="s">
        <v>385</v>
      </c>
      <c r="L199" s="62" t="s">
        <v>1706</v>
      </c>
      <c r="M199" s="65" t="s">
        <v>365</v>
      </c>
      <c r="N199" s="66" t="s">
        <v>366</v>
      </c>
      <c r="O199" s="67">
        <v>40212</v>
      </c>
      <c r="P199" s="68" t="s">
        <v>681</v>
      </c>
      <c r="Q199" s="68" t="s">
        <v>1707</v>
      </c>
      <c r="R199" s="68">
        <f t="shared" ca="1" si="18"/>
        <v>153</v>
      </c>
      <c r="S199" s="68">
        <f t="shared" ca="1" si="19"/>
        <v>278</v>
      </c>
      <c r="T199" s="69">
        <f t="shared" ca="1" si="20"/>
        <v>2696.6</v>
      </c>
      <c r="W199"/>
      <c r="Z199"/>
    </row>
    <row r="200" spans="1:26" x14ac:dyDescent="0.3">
      <c r="A200" s="62" t="s">
        <v>21</v>
      </c>
      <c r="B200" s="63" t="s">
        <v>1708</v>
      </c>
      <c r="C200" s="63" t="s">
        <v>1709</v>
      </c>
      <c r="D200" s="62" t="s">
        <v>1710</v>
      </c>
      <c r="E200" s="62">
        <v>97250</v>
      </c>
      <c r="F200" s="62" t="s">
        <v>521</v>
      </c>
      <c r="G200" s="62" t="s">
        <v>1711</v>
      </c>
      <c r="H200" s="64">
        <v>22383</v>
      </c>
      <c r="I200" s="82">
        <f t="shared" ca="1" si="17"/>
        <v>61.535934291581107</v>
      </c>
      <c r="J200" s="62" t="s">
        <v>1712</v>
      </c>
      <c r="K200" s="62" t="s">
        <v>531</v>
      </c>
      <c r="L200" s="62" t="s">
        <v>1713</v>
      </c>
      <c r="M200" s="65" t="s">
        <v>450</v>
      </c>
      <c r="N200" s="66" t="s">
        <v>366</v>
      </c>
      <c r="O200" s="67">
        <v>40769</v>
      </c>
      <c r="P200" s="68" t="s">
        <v>451</v>
      </c>
      <c r="Q200" s="68" t="s">
        <v>1714</v>
      </c>
      <c r="R200" s="68">
        <f t="shared" ca="1" si="18"/>
        <v>134</v>
      </c>
      <c r="S200" s="68">
        <f t="shared" ca="1" si="19"/>
        <v>257</v>
      </c>
      <c r="T200" s="69">
        <f t="shared" ca="1" si="20"/>
        <v>2492.8999999999996</v>
      </c>
      <c r="W200"/>
      <c r="Z200"/>
    </row>
    <row r="201" spans="1:26" x14ac:dyDescent="0.3">
      <c r="A201" s="62" t="s">
        <v>369</v>
      </c>
      <c r="B201" s="63" t="s">
        <v>1715</v>
      </c>
      <c r="C201" s="63" t="s">
        <v>1470</v>
      </c>
      <c r="D201" s="62" t="s">
        <v>1716</v>
      </c>
      <c r="E201" s="62">
        <v>97000</v>
      </c>
      <c r="F201" s="62" t="s">
        <v>382</v>
      </c>
      <c r="G201" s="62" t="s">
        <v>1717</v>
      </c>
      <c r="H201" s="64">
        <v>22597</v>
      </c>
      <c r="I201" s="82">
        <f t="shared" ca="1" si="17"/>
        <v>60.950034223134843</v>
      </c>
      <c r="J201" s="62" t="s">
        <v>1718</v>
      </c>
      <c r="K201" s="62" t="s">
        <v>549</v>
      </c>
      <c r="L201" s="62" t="s">
        <v>1719</v>
      </c>
      <c r="M201" s="65" t="s">
        <v>415</v>
      </c>
      <c r="N201" s="66" t="s">
        <v>366</v>
      </c>
      <c r="O201" s="67">
        <v>40463</v>
      </c>
      <c r="P201" s="68" t="s">
        <v>559</v>
      </c>
      <c r="Q201" s="68" t="s">
        <v>1720</v>
      </c>
      <c r="R201" s="68">
        <f t="shared" ca="1" si="18"/>
        <v>145</v>
      </c>
      <c r="S201" s="68">
        <f t="shared" ca="1" si="19"/>
        <v>269</v>
      </c>
      <c r="T201" s="69">
        <f t="shared" ca="1" si="20"/>
        <v>2609.2999999999997</v>
      </c>
      <c r="W201"/>
      <c r="Z201"/>
    </row>
    <row r="202" spans="1:26" x14ac:dyDescent="0.3">
      <c r="A202" s="62" t="s">
        <v>428</v>
      </c>
      <c r="B202" s="63" t="s">
        <v>1721</v>
      </c>
      <c r="C202" s="63" t="s">
        <v>1722</v>
      </c>
      <c r="D202" s="62" t="s">
        <v>1723</v>
      </c>
      <c r="E202" s="62">
        <v>98540</v>
      </c>
      <c r="F202" s="62" t="s">
        <v>503</v>
      </c>
      <c r="G202" s="62" t="s">
        <v>1724</v>
      </c>
      <c r="H202" s="64">
        <v>23569</v>
      </c>
      <c r="I202" s="82">
        <f t="shared" ca="1" si="17"/>
        <v>58.288843258042434</v>
      </c>
      <c r="J202" s="62" t="s">
        <v>1725</v>
      </c>
      <c r="K202" s="62" t="s">
        <v>363</v>
      </c>
      <c r="L202" s="62" t="s">
        <v>1726</v>
      </c>
      <c r="M202" s="65" t="s">
        <v>365</v>
      </c>
      <c r="N202" s="66" t="s">
        <v>366</v>
      </c>
      <c r="O202" s="67">
        <v>40668</v>
      </c>
      <c r="P202" s="68" t="s">
        <v>742</v>
      </c>
      <c r="Q202" s="68" t="s">
        <v>1727</v>
      </c>
      <c r="R202" s="68">
        <f t="shared" ca="1" si="18"/>
        <v>138</v>
      </c>
      <c r="S202" s="68">
        <f t="shared" ca="1" si="19"/>
        <v>261</v>
      </c>
      <c r="T202" s="69">
        <f t="shared" ca="1" si="20"/>
        <v>2531.6999999999998</v>
      </c>
      <c r="W202"/>
      <c r="Z202"/>
    </row>
    <row r="203" spans="1:26" x14ac:dyDescent="0.3">
      <c r="A203" s="62" t="s">
        <v>21</v>
      </c>
      <c r="B203" s="63" t="s">
        <v>1728</v>
      </c>
      <c r="C203" s="63" t="s">
        <v>152</v>
      </c>
      <c r="D203" s="62" t="s">
        <v>1729</v>
      </c>
      <c r="E203" s="62">
        <v>97000</v>
      </c>
      <c r="F203" s="62" t="s">
        <v>382</v>
      </c>
      <c r="G203" s="62" t="s">
        <v>1730</v>
      </c>
      <c r="H203" s="64">
        <v>31661</v>
      </c>
      <c r="I203" s="82">
        <f t="shared" ca="1" si="17"/>
        <v>36.134154688569474</v>
      </c>
      <c r="J203" s="62" t="s">
        <v>1731</v>
      </c>
      <c r="K203" s="62" t="s">
        <v>475</v>
      </c>
      <c r="L203" s="62" t="s">
        <v>1732</v>
      </c>
      <c r="M203" s="65" t="s">
        <v>365</v>
      </c>
      <c r="N203" s="66" t="s">
        <v>366</v>
      </c>
      <c r="O203" s="67">
        <v>40650</v>
      </c>
      <c r="P203" s="68" t="s">
        <v>764</v>
      </c>
      <c r="Q203" s="68" t="s">
        <v>1733</v>
      </c>
      <c r="R203" s="68">
        <f t="shared" ca="1" si="18"/>
        <v>138</v>
      </c>
      <c r="S203" s="68">
        <f t="shared" ca="1" si="19"/>
        <v>261</v>
      </c>
      <c r="T203" s="69">
        <f t="shared" ca="1" si="20"/>
        <v>2531.6999999999998</v>
      </c>
      <c r="W203"/>
      <c r="Z203"/>
    </row>
    <row r="204" spans="1:26" x14ac:dyDescent="0.3">
      <c r="A204" s="62" t="s">
        <v>21</v>
      </c>
      <c r="B204" s="63" t="s">
        <v>1734</v>
      </c>
      <c r="C204" s="63" t="s">
        <v>1735</v>
      </c>
      <c r="D204" s="62" t="s">
        <v>1736</v>
      </c>
      <c r="E204" s="62">
        <v>97250</v>
      </c>
      <c r="F204" s="62" t="s">
        <v>521</v>
      </c>
      <c r="G204" s="62" t="s">
        <v>1737</v>
      </c>
      <c r="H204" s="64">
        <v>33820</v>
      </c>
      <c r="I204" s="82">
        <f t="shared" ca="1" si="17"/>
        <v>30.223134839151268</v>
      </c>
      <c r="J204" s="62" t="s">
        <v>1738</v>
      </c>
      <c r="K204" s="62" t="s">
        <v>490</v>
      </c>
      <c r="L204" s="62" t="s">
        <v>1739</v>
      </c>
      <c r="M204" s="65" t="s">
        <v>415</v>
      </c>
      <c r="N204" s="66" t="s">
        <v>366</v>
      </c>
      <c r="O204" s="67">
        <v>39686</v>
      </c>
      <c r="P204" s="68" t="s">
        <v>873</v>
      </c>
      <c r="Q204" s="68" t="s">
        <v>1740</v>
      </c>
      <c r="R204" s="68">
        <f t="shared" ca="1" si="18"/>
        <v>170</v>
      </c>
      <c r="S204" s="68">
        <f t="shared" ca="1" si="19"/>
        <v>297</v>
      </c>
      <c r="T204" s="69">
        <f t="shared" ca="1" si="20"/>
        <v>2880.8999999999996</v>
      </c>
      <c r="W204"/>
      <c r="Z204"/>
    </row>
    <row r="205" spans="1:26" x14ac:dyDescent="0.3">
      <c r="A205" s="62" t="s">
        <v>21</v>
      </c>
      <c r="B205" s="63" t="s">
        <v>1741</v>
      </c>
      <c r="C205" s="63" t="s">
        <v>1742</v>
      </c>
      <c r="D205" s="62" t="s">
        <v>1743</v>
      </c>
      <c r="E205" s="62">
        <v>97900</v>
      </c>
      <c r="F205" s="62" t="s">
        <v>487</v>
      </c>
      <c r="G205" s="62" t="s">
        <v>1744</v>
      </c>
      <c r="H205" s="64">
        <v>31599</v>
      </c>
      <c r="I205" s="82">
        <f t="shared" ca="1" si="17"/>
        <v>36.303901437371664</v>
      </c>
      <c r="J205" s="62" t="s">
        <v>1745</v>
      </c>
      <c r="K205" s="62" t="s">
        <v>404</v>
      </c>
      <c r="L205" s="62" t="s">
        <v>1746</v>
      </c>
      <c r="M205" s="65" t="s">
        <v>634</v>
      </c>
      <c r="N205" s="66" t="s">
        <v>366</v>
      </c>
      <c r="O205" s="67">
        <v>39948</v>
      </c>
      <c r="P205" s="68" t="s">
        <v>779</v>
      </c>
      <c r="Q205" s="68" t="s">
        <v>1747</v>
      </c>
      <c r="R205" s="68">
        <f t="shared" ca="1" si="18"/>
        <v>162</v>
      </c>
      <c r="S205" s="68">
        <f t="shared" ca="1" si="19"/>
        <v>288</v>
      </c>
      <c r="T205" s="69">
        <f t="shared" ca="1" si="20"/>
        <v>2793.6</v>
      </c>
      <c r="W205"/>
      <c r="Z205"/>
    </row>
    <row r="206" spans="1:26" x14ac:dyDescent="0.3">
      <c r="A206" s="62" t="s">
        <v>369</v>
      </c>
      <c r="B206" s="63" t="s">
        <v>1748</v>
      </c>
      <c r="C206" s="63" t="s">
        <v>1749</v>
      </c>
      <c r="D206" s="62" t="s">
        <v>1750</v>
      </c>
      <c r="E206" s="62">
        <v>97500</v>
      </c>
      <c r="F206" s="62" t="s">
        <v>360</v>
      </c>
      <c r="G206" s="62" t="s">
        <v>1751</v>
      </c>
      <c r="H206" s="64">
        <v>22566</v>
      </c>
      <c r="I206" s="82">
        <f t="shared" ca="1" si="17"/>
        <v>61.034907597535934</v>
      </c>
      <c r="J206" s="62" t="s">
        <v>1752</v>
      </c>
      <c r="K206" s="62" t="s">
        <v>506</v>
      </c>
      <c r="L206" s="62" t="s">
        <v>1753</v>
      </c>
      <c r="M206" s="65" t="s">
        <v>581</v>
      </c>
      <c r="N206" s="66" t="s">
        <v>818</v>
      </c>
      <c r="O206" s="67">
        <v>40817</v>
      </c>
      <c r="P206" s="68" t="s">
        <v>1217</v>
      </c>
      <c r="Q206" s="68" t="s">
        <v>1754</v>
      </c>
      <c r="R206" s="68">
        <f t="shared" ca="1" si="18"/>
        <v>133</v>
      </c>
      <c r="S206" s="68">
        <f t="shared" ca="1" si="19"/>
        <v>349</v>
      </c>
      <c r="T206" s="69">
        <f t="shared" ca="1" si="20"/>
        <v>3385.2999999999997</v>
      </c>
      <c r="W206"/>
      <c r="Z206"/>
    </row>
    <row r="207" spans="1:26" x14ac:dyDescent="0.3">
      <c r="A207" s="62" t="s">
        <v>21</v>
      </c>
      <c r="B207" s="63" t="s">
        <v>1755</v>
      </c>
      <c r="C207" s="63" t="s">
        <v>1518</v>
      </c>
      <c r="D207" s="62" t="s">
        <v>1577</v>
      </c>
      <c r="E207" s="62">
        <v>97150</v>
      </c>
      <c r="F207" s="62" t="s">
        <v>472</v>
      </c>
      <c r="G207" s="62" t="s">
        <v>1756</v>
      </c>
      <c r="H207" s="64">
        <v>25425</v>
      </c>
      <c r="I207" s="82">
        <f t="shared" ca="1" si="17"/>
        <v>53.207392197125259</v>
      </c>
      <c r="J207" s="62" t="s">
        <v>1757</v>
      </c>
      <c r="K207" s="62" t="s">
        <v>740</v>
      </c>
      <c r="L207" s="62" t="s">
        <v>1758</v>
      </c>
      <c r="M207" s="65" t="s">
        <v>425</v>
      </c>
      <c r="N207" s="66" t="s">
        <v>366</v>
      </c>
      <c r="O207" s="67">
        <v>40757</v>
      </c>
      <c r="P207" s="68" t="s">
        <v>697</v>
      </c>
      <c r="Q207" s="68" t="s">
        <v>1759</v>
      </c>
      <c r="R207" s="68">
        <f t="shared" ca="1" si="18"/>
        <v>135</v>
      </c>
      <c r="S207" s="68">
        <f t="shared" ca="1" si="19"/>
        <v>258</v>
      </c>
      <c r="T207" s="69">
        <f t="shared" ca="1" si="20"/>
        <v>2502.6</v>
      </c>
      <c r="W207"/>
      <c r="Z207"/>
    </row>
    <row r="208" spans="1:26" x14ac:dyDescent="0.3">
      <c r="A208" s="62" t="s">
        <v>21</v>
      </c>
      <c r="B208" s="63" t="s">
        <v>1755</v>
      </c>
      <c r="C208" s="63" t="s">
        <v>1760</v>
      </c>
      <c r="D208" s="62" t="s">
        <v>1761</v>
      </c>
      <c r="E208" s="62">
        <v>97000</v>
      </c>
      <c r="F208" s="62" t="s">
        <v>382</v>
      </c>
      <c r="G208" s="62" t="s">
        <v>1762</v>
      </c>
      <c r="H208" s="64">
        <v>25121</v>
      </c>
      <c r="I208" s="82">
        <f t="shared" ca="1" si="17"/>
        <v>54.039698836413415</v>
      </c>
      <c r="J208" s="62" t="s">
        <v>1763</v>
      </c>
      <c r="K208" s="62" t="s">
        <v>524</v>
      </c>
      <c r="L208" s="62" t="s">
        <v>1764</v>
      </c>
      <c r="M208" s="65" t="s">
        <v>425</v>
      </c>
      <c r="N208" s="66" t="s">
        <v>366</v>
      </c>
      <c r="O208" s="67">
        <v>40009</v>
      </c>
      <c r="P208" s="68" t="s">
        <v>426</v>
      </c>
      <c r="Q208" s="68" t="s">
        <v>1765</v>
      </c>
      <c r="R208" s="68">
        <f t="shared" ca="1" si="18"/>
        <v>160</v>
      </c>
      <c r="S208" s="68">
        <f t="shared" ca="1" si="19"/>
        <v>286</v>
      </c>
      <c r="T208" s="69">
        <f t="shared" ca="1" si="20"/>
        <v>2774.2</v>
      </c>
      <c r="W208"/>
      <c r="Z208"/>
    </row>
    <row r="209" spans="1:26" x14ac:dyDescent="0.3">
      <c r="A209" s="62" t="s">
        <v>369</v>
      </c>
      <c r="B209" s="63" t="s">
        <v>1766</v>
      </c>
      <c r="C209" s="63" t="s">
        <v>1767</v>
      </c>
      <c r="D209" s="62" t="s">
        <v>1768</v>
      </c>
      <c r="E209" s="62">
        <v>97250</v>
      </c>
      <c r="F209" s="62" t="s">
        <v>521</v>
      </c>
      <c r="G209" s="62" t="s">
        <v>1769</v>
      </c>
      <c r="H209" s="64">
        <v>28618</v>
      </c>
      <c r="I209" s="82">
        <f t="shared" ca="1" si="17"/>
        <v>44.465434633812457</v>
      </c>
      <c r="J209" s="62" t="s">
        <v>1770</v>
      </c>
      <c r="K209" s="62" t="s">
        <v>845</v>
      </c>
      <c r="L209" s="62" t="s">
        <v>1771</v>
      </c>
      <c r="M209" s="65" t="s">
        <v>365</v>
      </c>
      <c r="N209" s="66" t="s">
        <v>457</v>
      </c>
      <c r="O209" s="67">
        <v>40818</v>
      </c>
      <c r="P209" s="68" t="s">
        <v>388</v>
      </c>
      <c r="Q209" s="68" t="s">
        <v>1772</v>
      </c>
      <c r="R209" s="68">
        <f t="shared" ca="1" si="18"/>
        <v>133</v>
      </c>
      <c r="S209" s="68">
        <f t="shared" ca="1" si="19"/>
        <v>349</v>
      </c>
      <c r="T209" s="69">
        <f t="shared" ca="1" si="20"/>
        <v>3385.2999999999997</v>
      </c>
      <c r="W209"/>
      <c r="Z209"/>
    </row>
    <row r="210" spans="1:26" x14ac:dyDescent="0.3">
      <c r="A210" s="62" t="s">
        <v>21</v>
      </c>
      <c r="B210" s="63" t="s">
        <v>1773</v>
      </c>
      <c r="C210" s="63" t="s">
        <v>1774</v>
      </c>
      <c r="D210" s="62" t="s">
        <v>1775</v>
      </c>
      <c r="E210" s="62">
        <v>97500</v>
      </c>
      <c r="F210" s="62" t="s">
        <v>360</v>
      </c>
      <c r="G210" s="62" t="s">
        <v>1776</v>
      </c>
      <c r="H210" s="64">
        <v>32026</v>
      </c>
      <c r="I210" s="82">
        <f t="shared" ca="1" si="17"/>
        <v>35.134839151266256</v>
      </c>
      <c r="J210" s="62" t="s">
        <v>1777</v>
      </c>
      <c r="K210" s="62" t="s">
        <v>845</v>
      </c>
      <c r="L210" s="62" t="s">
        <v>1778</v>
      </c>
      <c r="M210" s="65" t="s">
        <v>415</v>
      </c>
      <c r="N210" s="66" t="s">
        <v>366</v>
      </c>
      <c r="O210" s="67">
        <v>40102</v>
      </c>
      <c r="P210" s="68" t="s">
        <v>416</v>
      </c>
      <c r="Q210" s="68" t="s">
        <v>1779</v>
      </c>
      <c r="R210" s="68">
        <f t="shared" ca="1" si="18"/>
        <v>156</v>
      </c>
      <c r="S210" s="68">
        <f t="shared" ca="1" si="19"/>
        <v>281</v>
      </c>
      <c r="T210" s="69">
        <f t="shared" ca="1" si="20"/>
        <v>2725.7</v>
      </c>
      <c r="W210"/>
      <c r="Z210"/>
    </row>
    <row r="211" spans="1:26" x14ac:dyDescent="0.3">
      <c r="A211" s="62" t="s">
        <v>369</v>
      </c>
      <c r="B211" s="63" t="s">
        <v>1780</v>
      </c>
      <c r="C211" s="63" t="s">
        <v>41</v>
      </c>
      <c r="D211" s="62" t="s">
        <v>1781</v>
      </c>
      <c r="E211" s="62">
        <v>98610</v>
      </c>
      <c r="F211" s="62" t="s">
        <v>784</v>
      </c>
      <c r="G211" s="62" t="s">
        <v>1782</v>
      </c>
      <c r="H211" s="64">
        <v>25790</v>
      </c>
      <c r="I211" s="82">
        <f t="shared" ca="1" si="17"/>
        <v>52.208076659822041</v>
      </c>
      <c r="J211" s="62" t="s">
        <v>1783</v>
      </c>
      <c r="K211" s="62" t="s">
        <v>615</v>
      </c>
      <c r="L211" s="62" t="s">
        <v>1784</v>
      </c>
      <c r="M211" s="65" t="s">
        <v>415</v>
      </c>
      <c r="N211" s="66" t="s">
        <v>457</v>
      </c>
      <c r="O211" s="67">
        <v>40851</v>
      </c>
      <c r="P211" s="68" t="s">
        <v>600</v>
      </c>
      <c r="Q211" s="68" t="s">
        <v>1785</v>
      </c>
      <c r="R211" s="68">
        <f t="shared" ca="1" si="18"/>
        <v>132</v>
      </c>
      <c r="S211" s="68">
        <f t="shared" ca="1" si="19"/>
        <v>348</v>
      </c>
      <c r="T211" s="69">
        <f t="shared" ca="1" si="20"/>
        <v>3375.6</v>
      </c>
      <c r="W211"/>
      <c r="Z211"/>
    </row>
    <row r="212" spans="1:26" x14ac:dyDescent="0.3">
      <c r="A212" s="62" t="s">
        <v>428</v>
      </c>
      <c r="B212" s="63" t="s">
        <v>1786</v>
      </c>
      <c r="C212" s="63" t="s">
        <v>1787</v>
      </c>
      <c r="D212" s="62" t="s">
        <v>1788</v>
      </c>
      <c r="E212" s="62">
        <v>97250</v>
      </c>
      <c r="F212" s="62" t="s">
        <v>521</v>
      </c>
      <c r="G212" s="62"/>
      <c r="H212" s="64">
        <v>26854</v>
      </c>
      <c r="I212" s="82">
        <f t="shared" ca="1" si="17"/>
        <v>49.295003422313485</v>
      </c>
      <c r="J212" s="62" t="s">
        <v>1789</v>
      </c>
      <c r="K212" s="62" t="s">
        <v>475</v>
      </c>
      <c r="L212" s="62" t="s">
        <v>1790</v>
      </c>
      <c r="M212" s="65" t="s">
        <v>415</v>
      </c>
      <c r="N212" s="66" t="s">
        <v>366</v>
      </c>
      <c r="O212" s="67">
        <v>40378</v>
      </c>
      <c r="P212" s="68" t="s">
        <v>674</v>
      </c>
      <c r="Q212" s="68" t="s">
        <v>1791</v>
      </c>
      <c r="R212" s="68">
        <f t="shared" ca="1" si="18"/>
        <v>147</v>
      </c>
      <c r="S212" s="68">
        <f t="shared" ca="1" si="19"/>
        <v>271</v>
      </c>
      <c r="T212" s="69">
        <f t="shared" ca="1" si="20"/>
        <v>2628.7</v>
      </c>
      <c r="W212"/>
      <c r="Z212"/>
    </row>
    <row r="213" spans="1:26" x14ac:dyDescent="0.3">
      <c r="A213" s="62" t="s">
        <v>21</v>
      </c>
      <c r="B213" s="63" t="s">
        <v>1792</v>
      </c>
      <c r="C213" s="63" t="s">
        <v>1793</v>
      </c>
      <c r="D213" s="62" t="s">
        <v>1794</v>
      </c>
      <c r="E213" s="62">
        <v>97250</v>
      </c>
      <c r="F213" s="62" t="s">
        <v>521</v>
      </c>
      <c r="G213" s="62" t="s">
        <v>1795</v>
      </c>
      <c r="H213" s="64">
        <v>28437</v>
      </c>
      <c r="I213" s="82">
        <f t="shared" ca="1" si="17"/>
        <v>44.960985626283367</v>
      </c>
      <c r="J213" s="62" t="s">
        <v>1796</v>
      </c>
      <c r="K213" s="62" t="s">
        <v>531</v>
      </c>
      <c r="L213" s="62" t="s">
        <v>1797</v>
      </c>
      <c r="M213" s="65" t="s">
        <v>415</v>
      </c>
      <c r="N213" s="66" t="s">
        <v>366</v>
      </c>
      <c r="O213" s="67">
        <v>40814</v>
      </c>
      <c r="P213" s="68" t="s">
        <v>467</v>
      </c>
      <c r="Q213" s="68" t="s">
        <v>1798</v>
      </c>
      <c r="R213" s="68">
        <f t="shared" ca="1" si="18"/>
        <v>133</v>
      </c>
      <c r="S213" s="68">
        <f t="shared" ca="1" si="19"/>
        <v>256</v>
      </c>
      <c r="T213" s="69">
        <f t="shared" ca="1" si="20"/>
        <v>2483.1999999999998</v>
      </c>
      <c r="W213"/>
      <c r="Z213"/>
    </row>
    <row r="214" spans="1:26" x14ac:dyDescent="0.3">
      <c r="A214" s="62" t="s">
        <v>21</v>
      </c>
      <c r="B214" s="63" t="s">
        <v>1799</v>
      </c>
      <c r="C214" s="63" t="s">
        <v>240</v>
      </c>
      <c r="D214" s="62" t="s">
        <v>1800</v>
      </c>
      <c r="E214" s="62">
        <v>97900</v>
      </c>
      <c r="F214" s="62" t="s">
        <v>487</v>
      </c>
      <c r="G214" s="62" t="s">
        <v>1801</v>
      </c>
      <c r="H214" s="64">
        <v>24726</v>
      </c>
      <c r="I214" s="82">
        <f t="shared" ca="1" si="17"/>
        <v>55.121149897330596</v>
      </c>
      <c r="J214" s="62" t="s">
        <v>1802</v>
      </c>
      <c r="K214" s="62" t="s">
        <v>404</v>
      </c>
      <c r="L214" s="62" t="s">
        <v>1803</v>
      </c>
      <c r="M214" s="65" t="s">
        <v>377</v>
      </c>
      <c r="N214" s="66" t="s">
        <v>366</v>
      </c>
      <c r="O214" s="67">
        <v>41125</v>
      </c>
      <c r="P214" s="68" t="s">
        <v>396</v>
      </c>
      <c r="Q214" s="68" t="s">
        <v>1804</v>
      </c>
      <c r="R214" s="68">
        <f t="shared" ca="1" si="18"/>
        <v>123</v>
      </c>
      <c r="S214" s="68">
        <f t="shared" ca="1" si="19"/>
        <v>245</v>
      </c>
      <c r="T214" s="69">
        <f t="shared" ca="1" si="20"/>
        <v>2376.5</v>
      </c>
      <c r="W214"/>
      <c r="Z214"/>
    </row>
    <row r="215" spans="1:26" x14ac:dyDescent="0.3">
      <c r="A215" s="62" t="s">
        <v>369</v>
      </c>
      <c r="B215" s="63" t="s">
        <v>73</v>
      </c>
      <c r="C215" s="63" t="s">
        <v>1805</v>
      </c>
      <c r="D215" s="62" t="s">
        <v>1806</v>
      </c>
      <c r="E215" s="62">
        <v>97000</v>
      </c>
      <c r="F215" s="62" t="s">
        <v>382</v>
      </c>
      <c r="G215" s="62" t="s">
        <v>1807</v>
      </c>
      <c r="H215" s="64">
        <v>31265</v>
      </c>
      <c r="I215" s="82">
        <f t="shared" ca="1" si="17"/>
        <v>37.218343600273784</v>
      </c>
      <c r="J215" s="62" t="s">
        <v>1808</v>
      </c>
      <c r="K215" s="62" t="s">
        <v>615</v>
      </c>
      <c r="L215" s="62" t="s">
        <v>1809</v>
      </c>
      <c r="M215" s="65" t="s">
        <v>415</v>
      </c>
      <c r="N215" s="66" t="s">
        <v>366</v>
      </c>
      <c r="O215" s="67">
        <v>41060</v>
      </c>
      <c r="P215" s="68" t="s">
        <v>508</v>
      </c>
      <c r="Q215" s="68" t="s">
        <v>1810</v>
      </c>
      <c r="R215" s="68">
        <f t="shared" ca="1" si="18"/>
        <v>125</v>
      </c>
      <c r="S215" s="68">
        <f t="shared" ca="1" si="19"/>
        <v>247</v>
      </c>
      <c r="T215" s="69">
        <f t="shared" ca="1" si="20"/>
        <v>2395.8999999999996</v>
      </c>
      <c r="W215"/>
      <c r="Z215"/>
    </row>
    <row r="216" spans="1:26" x14ac:dyDescent="0.3">
      <c r="A216" s="62" t="s">
        <v>428</v>
      </c>
      <c r="B216" s="63" t="s">
        <v>73</v>
      </c>
      <c r="C216" s="63" t="s">
        <v>72</v>
      </c>
      <c r="D216" s="62" t="s">
        <v>1643</v>
      </c>
      <c r="E216" s="62">
        <v>97320</v>
      </c>
      <c r="F216" s="62" t="s">
        <v>401</v>
      </c>
      <c r="G216" s="62" t="s">
        <v>1811</v>
      </c>
      <c r="H216" s="64">
        <v>27919</v>
      </c>
      <c r="I216" s="82">
        <f t="shared" ca="1" si="17"/>
        <v>46.379192334017795</v>
      </c>
      <c r="J216" s="62" t="s">
        <v>1812</v>
      </c>
      <c r="K216" s="62" t="s">
        <v>845</v>
      </c>
      <c r="L216" s="62" t="s">
        <v>1813</v>
      </c>
      <c r="M216" s="65" t="s">
        <v>415</v>
      </c>
      <c r="N216" s="66" t="s">
        <v>366</v>
      </c>
      <c r="O216" s="67">
        <v>39795</v>
      </c>
      <c r="P216" s="68" t="s">
        <v>526</v>
      </c>
      <c r="Q216" s="68" t="s">
        <v>1814</v>
      </c>
      <c r="R216" s="68">
        <f t="shared" ca="1" si="18"/>
        <v>167</v>
      </c>
      <c r="S216" s="68">
        <f t="shared" ca="1" si="19"/>
        <v>293</v>
      </c>
      <c r="T216" s="69">
        <f t="shared" ca="1" si="20"/>
        <v>2842.1</v>
      </c>
      <c r="W216"/>
      <c r="Z216"/>
    </row>
    <row r="217" spans="1:26" x14ac:dyDescent="0.3">
      <c r="A217" s="62" t="s">
        <v>428</v>
      </c>
      <c r="B217" s="63" t="s">
        <v>1815</v>
      </c>
      <c r="C217" s="63" t="s">
        <v>107</v>
      </c>
      <c r="D217" s="62" t="s">
        <v>984</v>
      </c>
      <c r="E217" s="62">
        <v>98340</v>
      </c>
      <c r="F217" s="62" t="s">
        <v>595</v>
      </c>
      <c r="G217" s="62" t="s">
        <v>1816</v>
      </c>
      <c r="H217" s="64">
        <v>28710</v>
      </c>
      <c r="I217" s="82">
        <f t="shared" ca="1" si="17"/>
        <v>44.213552361396303</v>
      </c>
      <c r="J217" s="62" t="s">
        <v>1817</v>
      </c>
      <c r="K217" s="62" t="s">
        <v>557</v>
      </c>
      <c r="L217" s="62" t="s">
        <v>1818</v>
      </c>
      <c r="M217" s="65" t="s">
        <v>450</v>
      </c>
      <c r="N217" s="66" t="s">
        <v>366</v>
      </c>
      <c r="O217" s="67">
        <v>39929</v>
      </c>
      <c r="P217" s="68" t="s">
        <v>590</v>
      </c>
      <c r="Q217" s="68" t="s">
        <v>1819</v>
      </c>
      <c r="R217" s="68">
        <f t="shared" ca="1" si="18"/>
        <v>162</v>
      </c>
      <c r="S217" s="68">
        <f t="shared" ca="1" si="19"/>
        <v>288</v>
      </c>
      <c r="T217" s="69">
        <f t="shared" ca="1" si="20"/>
        <v>2793.6</v>
      </c>
      <c r="W217"/>
      <c r="Z217"/>
    </row>
    <row r="218" spans="1:26" x14ac:dyDescent="0.3">
      <c r="A218" s="62" t="s">
        <v>428</v>
      </c>
      <c r="B218" s="63" t="s">
        <v>1815</v>
      </c>
      <c r="C218" s="63" t="s">
        <v>1820</v>
      </c>
      <c r="D218" s="62" t="s">
        <v>1821</v>
      </c>
      <c r="E218" s="62">
        <v>97500</v>
      </c>
      <c r="F218" s="62" t="s">
        <v>360</v>
      </c>
      <c r="G218" s="62" t="s">
        <v>1822</v>
      </c>
      <c r="H218" s="64">
        <v>20864</v>
      </c>
      <c r="I218" s="82">
        <f t="shared" ca="1" si="17"/>
        <v>65.694729637234772</v>
      </c>
      <c r="J218" s="62" t="s">
        <v>1823</v>
      </c>
      <c r="K218" s="62" t="s">
        <v>632</v>
      </c>
      <c r="L218" s="62" t="s">
        <v>1824</v>
      </c>
      <c r="M218" s="65" t="s">
        <v>581</v>
      </c>
      <c r="N218" s="66" t="s">
        <v>457</v>
      </c>
      <c r="O218" s="67">
        <v>40308</v>
      </c>
      <c r="P218" s="68" t="s">
        <v>1217</v>
      </c>
      <c r="Q218" s="68" t="s">
        <v>1825</v>
      </c>
      <c r="R218" s="68">
        <f t="shared" ca="1" si="18"/>
        <v>150</v>
      </c>
      <c r="S218" s="68">
        <f t="shared" ca="1" si="19"/>
        <v>375</v>
      </c>
      <c r="T218" s="69">
        <f t="shared" ca="1" si="20"/>
        <v>3637.4999999999995</v>
      </c>
      <c r="W218"/>
      <c r="Z218"/>
    </row>
    <row r="219" spans="1:26" x14ac:dyDescent="0.3">
      <c r="A219" s="62" t="s">
        <v>21</v>
      </c>
      <c r="B219" s="63" t="s">
        <v>1826</v>
      </c>
      <c r="C219" s="63" t="s">
        <v>1827</v>
      </c>
      <c r="D219" s="62" t="s">
        <v>1828</v>
      </c>
      <c r="E219" s="62">
        <v>97000</v>
      </c>
      <c r="F219" s="62" t="s">
        <v>382</v>
      </c>
      <c r="G219" s="62" t="s">
        <v>1829</v>
      </c>
      <c r="H219" s="64">
        <v>29683</v>
      </c>
      <c r="I219" s="82">
        <f t="shared" ca="1" si="17"/>
        <v>41.549623545516766</v>
      </c>
      <c r="J219" s="62" t="s">
        <v>1830</v>
      </c>
      <c r="K219" s="62" t="s">
        <v>549</v>
      </c>
      <c r="L219" s="62" t="s">
        <v>1831</v>
      </c>
      <c r="M219" s="65" t="s">
        <v>415</v>
      </c>
      <c r="N219" s="66" t="s">
        <v>366</v>
      </c>
      <c r="O219" s="67">
        <v>41056</v>
      </c>
      <c r="P219" s="68" t="s">
        <v>533</v>
      </c>
      <c r="Q219" s="68" t="s">
        <v>1832</v>
      </c>
      <c r="R219" s="68">
        <f t="shared" ca="1" si="18"/>
        <v>125</v>
      </c>
      <c r="S219" s="68">
        <f t="shared" ca="1" si="19"/>
        <v>247</v>
      </c>
      <c r="T219" s="69">
        <f t="shared" ca="1" si="20"/>
        <v>2395.8999999999996</v>
      </c>
      <c r="W219"/>
      <c r="Z219"/>
    </row>
    <row r="220" spans="1:26" x14ac:dyDescent="0.3">
      <c r="A220" s="62" t="s">
        <v>369</v>
      </c>
      <c r="B220" s="63" t="s">
        <v>1833</v>
      </c>
      <c r="C220" s="63" t="s">
        <v>1834</v>
      </c>
      <c r="D220" s="62" t="s">
        <v>1835</v>
      </c>
      <c r="E220" s="62">
        <v>97000</v>
      </c>
      <c r="F220" s="62" t="s">
        <v>382</v>
      </c>
      <c r="G220" s="62"/>
      <c r="H220" s="64">
        <v>27281</v>
      </c>
      <c r="I220" s="82">
        <f t="shared" ca="1" si="17"/>
        <v>48.125941136208077</v>
      </c>
      <c r="J220" s="62"/>
      <c r="K220" s="62" t="s">
        <v>363</v>
      </c>
      <c r="L220" s="62" t="s">
        <v>1836</v>
      </c>
      <c r="M220" s="65" t="s">
        <v>365</v>
      </c>
      <c r="N220" s="66" t="s">
        <v>366</v>
      </c>
      <c r="O220" s="67">
        <v>39914</v>
      </c>
      <c r="P220" s="68" t="s">
        <v>825</v>
      </c>
      <c r="Q220" s="68" t="s">
        <v>1837</v>
      </c>
      <c r="R220" s="68">
        <f t="shared" ca="1" si="18"/>
        <v>163</v>
      </c>
      <c r="S220" s="68">
        <f t="shared" ca="1" si="19"/>
        <v>289</v>
      </c>
      <c r="T220" s="69">
        <f t="shared" ca="1" si="20"/>
        <v>2803.2999999999997</v>
      </c>
      <c r="W220"/>
      <c r="Z220"/>
    </row>
    <row r="221" spans="1:26" x14ac:dyDescent="0.3">
      <c r="A221" s="62" t="s">
        <v>21</v>
      </c>
      <c r="B221" s="63" t="s">
        <v>1838</v>
      </c>
      <c r="C221" s="63" t="s">
        <v>1839</v>
      </c>
      <c r="D221" s="62" t="s">
        <v>1840</v>
      </c>
      <c r="E221" s="62">
        <v>97500</v>
      </c>
      <c r="F221" s="62" t="s">
        <v>360</v>
      </c>
      <c r="G221" s="62" t="s">
        <v>1841</v>
      </c>
      <c r="H221" s="64">
        <v>21318</v>
      </c>
      <c r="I221" s="82">
        <f t="shared" ca="1" si="17"/>
        <v>64.451745379876797</v>
      </c>
      <c r="J221" s="62" t="s">
        <v>1842</v>
      </c>
      <c r="K221" s="62" t="s">
        <v>632</v>
      </c>
      <c r="L221" s="62" t="s">
        <v>1843</v>
      </c>
      <c r="M221" s="65" t="s">
        <v>581</v>
      </c>
      <c r="N221" s="66" t="s">
        <v>366</v>
      </c>
      <c r="O221" s="67">
        <v>40034</v>
      </c>
      <c r="P221" s="68" t="s">
        <v>582</v>
      </c>
      <c r="Q221" s="68" t="s">
        <v>1844</v>
      </c>
      <c r="R221" s="68">
        <f t="shared" ca="1" si="18"/>
        <v>159</v>
      </c>
      <c r="S221" s="68">
        <f t="shared" ca="1" si="19"/>
        <v>284</v>
      </c>
      <c r="T221" s="69">
        <f t="shared" ca="1" si="20"/>
        <v>2754.7999999999997</v>
      </c>
      <c r="W221"/>
      <c r="Z221"/>
    </row>
    <row r="222" spans="1:26" x14ac:dyDescent="0.3">
      <c r="A222" s="62" t="s">
        <v>21</v>
      </c>
      <c r="B222" s="63" t="s">
        <v>1845</v>
      </c>
      <c r="C222" s="63" t="s">
        <v>1846</v>
      </c>
      <c r="D222" s="62" t="s">
        <v>1847</v>
      </c>
      <c r="E222" s="62">
        <v>98700</v>
      </c>
      <c r="F222" s="62" t="s">
        <v>1324</v>
      </c>
      <c r="G222" s="62" t="s">
        <v>1848</v>
      </c>
      <c r="H222" s="64">
        <v>25244</v>
      </c>
      <c r="I222" s="82">
        <f t="shared" ca="1" si="17"/>
        <v>53.702943189596169</v>
      </c>
      <c r="J222" s="62" t="s">
        <v>1849</v>
      </c>
      <c r="K222" s="62" t="s">
        <v>524</v>
      </c>
      <c r="L222" s="62" t="s">
        <v>1850</v>
      </c>
      <c r="M222" s="65" t="s">
        <v>415</v>
      </c>
      <c r="N222" s="66" t="s">
        <v>366</v>
      </c>
      <c r="O222" s="67">
        <v>40850</v>
      </c>
      <c r="P222" s="68" t="s">
        <v>559</v>
      </c>
      <c r="Q222" s="68" t="s">
        <v>1851</v>
      </c>
      <c r="R222" s="68">
        <f t="shared" ca="1" si="18"/>
        <v>132</v>
      </c>
      <c r="S222" s="68">
        <f t="shared" ca="1" si="19"/>
        <v>255</v>
      </c>
      <c r="T222" s="69">
        <f t="shared" ca="1" si="20"/>
        <v>2473.5</v>
      </c>
      <c r="W222"/>
      <c r="Z222"/>
    </row>
    <row r="223" spans="1:26" x14ac:dyDescent="0.3">
      <c r="A223" s="62" t="s">
        <v>428</v>
      </c>
      <c r="B223" s="63" t="s">
        <v>1852</v>
      </c>
      <c r="C223" s="63" t="s">
        <v>1853</v>
      </c>
      <c r="D223" s="62" t="s">
        <v>708</v>
      </c>
      <c r="E223" s="62">
        <v>98250</v>
      </c>
      <c r="F223" s="62" t="s">
        <v>421</v>
      </c>
      <c r="G223" s="62" t="s">
        <v>1854</v>
      </c>
      <c r="H223" s="64">
        <v>33424</v>
      </c>
      <c r="I223" s="82">
        <f t="shared" ca="1" si="17"/>
        <v>31.307323750855577</v>
      </c>
      <c r="J223" s="62" t="s">
        <v>1855</v>
      </c>
      <c r="K223" s="62" t="s">
        <v>524</v>
      </c>
      <c r="L223" s="62" t="s">
        <v>1856</v>
      </c>
      <c r="M223" s="65" t="s">
        <v>365</v>
      </c>
      <c r="N223" s="66" t="s">
        <v>366</v>
      </c>
      <c r="O223" s="67">
        <v>40624</v>
      </c>
      <c r="P223" s="68" t="s">
        <v>367</v>
      </c>
      <c r="Q223" s="68" t="s">
        <v>1857</v>
      </c>
      <c r="R223" s="68">
        <f t="shared" ca="1" si="18"/>
        <v>139</v>
      </c>
      <c r="S223" s="68">
        <f t="shared" ca="1" si="19"/>
        <v>262</v>
      </c>
      <c r="T223" s="69">
        <f t="shared" ca="1" si="20"/>
        <v>2541.3999999999996</v>
      </c>
      <c r="W223"/>
      <c r="Z223"/>
    </row>
    <row r="224" spans="1:26" x14ac:dyDescent="0.3">
      <c r="A224" s="62" t="s">
        <v>428</v>
      </c>
      <c r="B224" s="63" t="s">
        <v>1858</v>
      </c>
      <c r="C224" s="63" t="s">
        <v>32</v>
      </c>
      <c r="D224" s="62" t="s">
        <v>1859</v>
      </c>
      <c r="E224" s="62">
        <v>97900</v>
      </c>
      <c r="F224" s="62" t="s">
        <v>487</v>
      </c>
      <c r="G224" s="62" t="s">
        <v>1762</v>
      </c>
      <c r="H224" s="64">
        <v>31326</v>
      </c>
      <c r="I224" s="82">
        <f t="shared" ca="1" si="17"/>
        <v>37.051334702258728</v>
      </c>
      <c r="J224" s="62" t="s">
        <v>1860</v>
      </c>
      <c r="K224" s="62" t="s">
        <v>475</v>
      </c>
      <c r="L224" s="62" t="s">
        <v>1861</v>
      </c>
      <c r="M224" s="65" t="s">
        <v>415</v>
      </c>
      <c r="N224" s="66" t="s">
        <v>366</v>
      </c>
      <c r="O224" s="67">
        <v>39967</v>
      </c>
      <c r="P224" s="68" t="s">
        <v>873</v>
      </c>
      <c r="Q224" s="68" t="s">
        <v>1862</v>
      </c>
      <c r="R224" s="68">
        <f t="shared" ca="1" si="18"/>
        <v>161</v>
      </c>
      <c r="S224" s="68">
        <f t="shared" ca="1" si="19"/>
        <v>287</v>
      </c>
      <c r="T224" s="69">
        <f t="shared" ca="1" si="20"/>
        <v>2783.8999999999996</v>
      </c>
      <c r="W224"/>
      <c r="Z224"/>
    </row>
    <row r="225" spans="1:26" x14ac:dyDescent="0.3">
      <c r="A225" s="62" t="s">
        <v>21</v>
      </c>
      <c r="B225" s="63" t="s">
        <v>1863</v>
      </c>
      <c r="C225" s="63" t="s">
        <v>1864</v>
      </c>
      <c r="D225" s="62" t="s">
        <v>1865</v>
      </c>
      <c r="E225" s="62">
        <v>97620</v>
      </c>
      <c r="F225" s="62" t="s">
        <v>640</v>
      </c>
      <c r="G225" s="62" t="s">
        <v>1866</v>
      </c>
      <c r="H225" s="64">
        <v>28983</v>
      </c>
      <c r="I225" s="82">
        <f t="shared" ca="1" si="17"/>
        <v>43.466119096509239</v>
      </c>
      <c r="J225" s="62" t="s">
        <v>1867</v>
      </c>
      <c r="K225" s="62" t="s">
        <v>531</v>
      </c>
      <c r="L225" s="62" t="s">
        <v>1868</v>
      </c>
      <c r="M225" s="65" t="s">
        <v>415</v>
      </c>
      <c r="N225" s="66" t="s">
        <v>366</v>
      </c>
      <c r="O225" s="67">
        <v>40459</v>
      </c>
      <c r="P225" s="68" t="s">
        <v>416</v>
      </c>
      <c r="Q225" s="68" t="s">
        <v>1869</v>
      </c>
      <c r="R225" s="68">
        <f t="shared" ca="1" si="18"/>
        <v>145</v>
      </c>
      <c r="S225" s="68">
        <f t="shared" ca="1" si="19"/>
        <v>269</v>
      </c>
      <c r="T225" s="69">
        <f t="shared" ca="1" si="20"/>
        <v>2609.2999999999997</v>
      </c>
      <c r="W225"/>
      <c r="Z225"/>
    </row>
    <row r="226" spans="1:26" x14ac:dyDescent="0.3">
      <c r="A226" s="62" t="s">
        <v>369</v>
      </c>
      <c r="B226" s="63" t="s">
        <v>1870</v>
      </c>
      <c r="C226" s="63" t="s">
        <v>1871</v>
      </c>
      <c r="D226" s="62" t="s">
        <v>1872</v>
      </c>
      <c r="E226" s="62">
        <v>97500</v>
      </c>
      <c r="F226" s="62" t="s">
        <v>360</v>
      </c>
      <c r="G226" s="62" t="s">
        <v>1873</v>
      </c>
      <c r="H226" s="64">
        <v>28529</v>
      </c>
      <c r="I226" s="82">
        <f t="shared" ca="1" si="17"/>
        <v>44.709103353867214</v>
      </c>
      <c r="J226" s="62" t="s">
        <v>1874</v>
      </c>
      <c r="K226" s="62" t="s">
        <v>363</v>
      </c>
      <c r="L226" s="62" t="s">
        <v>1875</v>
      </c>
      <c r="M226" s="65" t="s">
        <v>377</v>
      </c>
      <c r="N226" s="66" t="s">
        <v>457</v>
      </c>
      <c r="O226" s="67">
        <v>39758</v>
      </c>
      <c r="P226" s="68" t="s">
        <v>551</v>
      </c>
      <c r="Q226" s="68" t="s">
        <v>1876</v>
      </c>
      <c r="R226" s="68">
        <f t="shared" ca="1" si="18"/>
        <v>168</v>
      </c>
      <c r="S226" s="68">
        <f t="shared" ref="S226:S257" ca="1" si="21">IF(N226="Chargé(e) de Clientèle",INT(110+(110*(R226/100))),INT(150+(150*(R226/100))))</f>
        <v>402</v>
      </c>
      <c r="T226" s="69">
        <f t="shared" ca="1" si="20"/>
        <v>3899.3999999999996</v>
      </c>
      <c r="W226"/>
      <c r="Z226"/>
    </row>
    <row r="227" spans="1:26" x14ac:dyDescent="0.3">
      <c r="A227" s="62" t="s">
        <v>428</v>
      </c>
      <c r="B227" s="63" t="s">
        <v>1870</v>
      </c>
      <c r="C227" s="63" t="s">
        <v>1877</v>
      </c>
      <c r="D227" s="62" t="s">
        <v>1878</v>
      </c>
      <c r="E227" s="62">
        <v>97500</v>
      </c>
      <c r="F227" s="62" t="s">
        <v>360</v>
      </c>
      <c r="G227" s="62"/>
      <c r="H227" s="64">
        <v>27798</v>
      </c>
      <c r="I227" s="82">
        <f t="shared" ca="1" si="17"/>
        <v>46.710472279260777</v>
      </c>
      <c r="J227" s="62" t="s">
        <v>1879</v>
      </c>
      <c r="K227" s="62" t="s">
        <v>506</v>
      </c>
      <c r="L227" s="62" t="s">
        <v>1880</v>
      </c>
      <c r="M227" s="65" t="s">
        <v>450</v>
      </c>
      <c r="N227" s="66" t="s">
        <v>366</v>
      </c>
      <c r="O227" s="67">
        <v>40342</v>
      </c>
      <c r="P227" s="68" t="s">
        <v>451</v>
      </c>
      <c r="Q227" s="68" t="s">
        <v>1881</v>
      </c>
      <c r="R227" s="68">
        <f t="shared" ca="1" si="18"/>
        <v>149</v>
      </c>
      <c r="S227" s="68">
        <f t="shared" ca="1" si="21"/>
        <v>273</v>
      </c>
      <c r="T227" s="69">
        <f t="shared" ca="1" si="20"/>
        <v>2648.1</v>
      </c>
      <c r="W227"/>
      <c r="Z227"/>
    </row>
    <row r="228" spans="1:26" x14ac:dyDescent="0.3">
      <c r="A228" s="62" t="s">
        <v>21</v>
      </c>
      <c r="B228" s="63" t="s">
        <v>1882</v>
      </c>
      <c r="C228" s="63" t="s">
        <v>1883</v>
      </c>
      <c r="D228" s="62" t="s">
        <v>1884</v>
      </c>
      <c r="E228" s="62">
        <v>97250</v>
      </c>
      <c r="F228" s="62" t="s">
        <v>521</v>
      </c>
      <c r="G228" s="62" t="s">
        <v>1885</v>
      </c>
      <c r="H228" s="64">
        <v>28618</v>
      </c>
      <c r="I228" s="82">
        <f t="shared" ca="1" si="17"/>
        <v>44.465434633812457</v>
      </c>
      <c r="J228" s="62" t="s">
        <v>1886</v>
      </c>
      <c r="K228" s="62" t="s">
        <v>375</v>
      </c>
      <c r="L228" s="62" t="s">
        <v>1887</v>
      </c>
      <c r="M228" s="65" t="s">
        <v>377</v>
      </c>
      <c r="N228" s="66" t="s">
        <v>366</v>
      </c>
      <c r="O228" s="67">
        <v>40520</v>
      </c>
      <c r="P228" s="68" t="s">
        <v>968</v>
      </c>
      <c r="Q228" s="68" t="s">
        <v>1888</v>
      </c>
      <c r="R228" s="68">
        <f t="shared" ca="1" si="18"/>
        <v>143</v>
      </c>
      <c r="S228" s="68">
        <f t="shared" ca="1" si="21"/>
        <v>267</v>
      </c>
      <c r="T228" s="69">
        <f t="shared" ca="1" si="20"/>
        <v>2589.8999999999996</v>
      </c>
      <c r="W228"/>
      <c r="Z228"/>
    </row>
    <row r="229" spans="1:26" x14ac:dyDescent="0.3">
      <c r="A229" s="62" t="s">
        <v>21</v>
      </c>
      <c r="B229" s="63" t="s">
        <v>1889</v>
      </c>
      <c r="C229" s="63" t="s">
        <v>1164</v>
      </c>
      <c r="D229" s="62" t="s">
        <v>1890</v>
      </c>
      <c r="E229" s="62">
        <v>97500</v>
      </c>
      <c r="F229" s="62" t="s">
        <v>360</v>
      </c>
      <c r="G229" s="62" t="s">
        <v>1891</v>
      </c>
      <c r="H229" s="64">
        <v>28802</v>
      </c>
      <c r="I229" s="82">
        <f t="shared" ca="1" si="17"/>
        <v>43.961670088980149</v>
      </c>
      <c r="J229" s="62" t="s">
        <v>1892</v>
      </c>
      <c r="K229" s="62" t="s">
        <v>549</v>
      </c>
      <c r="L229" s="62" t="s">
        <v>1893</v>
      </c>
      <c r="M229" s="65" t="s">
        <v>415</v>
      </c>
      <c r="N229" s="66" t="s">
        <v>366</v>
      </c>
      <c r="O229" s="67">
        <v>40197</v>
      </c>
      <c r="P229" s="68" t="s">
        <v>443</v>
      </c>
      <c r="Q229" s="68" t="s">
        <v>1894</v>
      </c>
      <c r="R229" s="68">
        <f t="shared" ca="1" si="18"/>
        <v>153</v>
      </c>
      <c r="S229" s="68">
        <f t="shared" ca="1" si="21"/>
        <v>278</v>
      </c>
      <c r="T229" s="69">
        <f t="shared" ca="1" si="20"/>
        <v>2696.6</v>
      </c>
      <c r="W229"/>
      <c r="Z229"/>
    </row>
    <row r="230" spans="1:26" x14ac:dyDescent="0.3">
      <c r="A230" s="62" t="s">
        <v>369</v>
      </c>
      <c r="B230" s="63" t="s">
        <v>1895</v>
      </c>
      <c r="C230" s="63" t="s">
        <v>1896</v>
      </c>
      <c r="D230" s="62" t="s">
        <v>1897</v>
      </c>
      <c r="E230" s="62">
        <v>97500</v>
      </c>
      <c r="F230" s="62" t="s">
        <v>360</v>
      </c>
      <c r="G230" s="62" t="s">
        <v>1898</v>
      </c>
      <c r="H230" s="64">
        <v>33090</v>
      </c>
      <c r="I230" s="82">
        <f t="shared" ca="1" si="17"/>
        <v>32.2217659137577</v>
      </c>
      <c r="J230" s="62" t="s">
        <v>1899</v>
      </c>
      <c r="K230" s="62" t="s">
        <v>490</v>
      </c>
      <c r="L230" s="62" t="s">
        <v>1900</v>
      </c>
      <c r="M230" s="65" t="s">
        <v>377</v>
      </c>
      <c r="N230" s="66" t="s">
        <v>366</v>
      </c>
      <c r="O230" s="67">
        <v>40564</v>
      </c>
      <c r="P230" s="68" t="s">
        <v>567</v>
      </c>
      <c r="Q230" s="68" t="s">
        <v>1901</v>
      </c>
      <c r="R230" s="68">
        <f t="shared" ca="1" si="18"/>
        <v>141</v>
      </c>
      <c r="S230" s="68">
        <f t="shared" ca="1" si="21"/>
        <v>265</v>
      </c>
      <c r="T230" s="69">
        <f t="shared" ca="1" si="20"/>
        <v>2570.5</v>
      </c>
      <c r="W230"/>
      <c r="Z230"/>
    </row>
    <row r="231" spans="1:26" x14ac:dyDescent="0.3">
      <c r="A231" s="62" t="s">
        <v>21</v>
      </c>
      <c r="B231" s="63" t="s">
        <v>1902</v>
      </c>
      <c r="C231" s="63" t="s">
        <v>1903</v>
      </c>
      <c r="D231" s="62" t="s">
        <v>1904</v>
      </c>
      <c r="E231" s="62">
        <v>97000</v>
      </c>
      <c r="F231" s="62" t="s">
        <v>382</v>
      </c>
      <c r="G231" s="62" t="s">
        <v>1905</v>
      </c>
      <c r="H231" s="64">
        <v>23904</v>
      </c>
      <c r="I231" s="82">
        <f t="shared" ca="1" si="17"/>
        <v>57.371663244353179</v>
      </c>
      <c r="J231" s="62" t="s">
        <v>1906</v>
      </c>
      <c r="K231" s="62" t="s">
        <v>845</v>
      </c>
      <c r="L231" s="62" t="s">
        <v>1907</v>
      </c>
      <c r="M231" s="65" t="s">
        <v>450</v>
      </c>
      <c r="N231" s="66" t="s">
        <v>366</v>
      </c>
      <c r="O231" s="67">
        <v>39721</v>
      </c>
      <c r="P231" s="68" t="s">
        <v>590</v>
      </c>
      <c r="Q231" s="68" t="s">
        <v>1908</v>
      </c>
      <c r="R231" s="68">
        <f t="shared" ca="1" si="18"/>
        <v>169</v>
      </c>
      <c r="S231" s="68">
        <f t="shared" ca="1" si="21"/>
        <v>295</v>
      </c>
      <c r="T231" s="69">
        <f t="shared" ca="1" si="20"/>
        <v>2861.5</v>
      </c>
      <c r="W231"/>
      <c r="Z231"/>
    </row>
    <row r="232" spans="1:26" x14ac:dyDescent="0.3">
      <c r="A232" s="62" t="s">
        <v>428</v>
      </c>
      <c r="B232" s="63" t="s">
        <v>1909</v>
      </c>
      <c r="C232" s="63" t="s">
        <v>1910</v>
      </c>
      <c r="D232" s="62" t="s">
        <v>1911</v>
      </c>
      <c r="E232" s="62">
        <v>97000</v>
      </c>
      <c r="F232" s="62" t="s">
        <v>382</v>
      </c>
      <c r="G232" s="62" t="s">
        <v>1912</v>
      </c>
      <c r="H232" s="64">
        <v>31326</v>
      </c>
      <c r="I232" s="82">
        <f t="shared" ca="1" si="17"/>
        <v>37.051334702258728</v>
      </c>
      <c r="J232" s="62" t="s">
        <v>1913</v>
      </c>
      <c r="K232" s="62" t="s">
        <v>557</v>
      </c>
      <c r="L232" s="62" t="s">
        <v>1914</v>
      </c>
      <c r="M232" s="65" t="s">
        <v>365</v>
      </c>
      <c r="N232" s="66" t="s">
        <v>366</v>
      </c>
      <c r="O232" s="67">
        <v>41075</v>
      </c>
      <c r="P232" s="68" t="s">
        <v>825</v>
      </c>
      <c r="Q232" s="68" t="s">
        <v>1915</v>
      </c>
      <c r="R232" s="68">
        <f t="shared" ca="1" si="18"/>
        <v>124</v>
      </c>
      <c r="S232" s="68">
        <f t="shared" ca="1" si="21"/>
        <v>246</v>
      </c>
      <c r="T232" s="69">
        <f t="shared" ca="1" si="20"/>
        <v>2386.1999999999998</v>
      </c>
      <c r="W232"/>
      <c r="Z232"/>
    </row>
    <row r="233" spans="1:26" x14ac:dyDescent="0.3">
      <c r="A233" s="62" t="s">
        <v>21</v>
      </c>
      <c r="B233" s="63" t="s">
        <v>1916</v>
      </c>
      <c r="C233" s="63" t="s">
        <v>1917</v>
      </c>
      <c r="D233" s="62" t="s">
        <v>1918</v>
      </c>
      <c r="E233" s="62">
        <v>98700</v>
      </c>
      <c r="F233" s="62" t="s">
        <v>1324</v>
      </c>
      <c r="G233" s="62" t="s">
        <v>1919</v>
      </c>
      <c r="H233" s="64">
        <v>34093</v>
      </c>
      <c r="I233" s="82">
        <f t="shared" ca="1" si="17"/>
        <v>29.475701574264203</v>
      </c>
      <c r="J233" s="62" t="s">
        <v>1920</v>
      </c>
      <c r="K233" s="62" t="s">
        <v>740</v>
      </c>
      <c r="L233" s="62" t="s">
        <v>1921</v>
      </c>
      <c r="M233" s="65" t="s">
        <v>415</v>
      </c>
      <c r="N233" s="66" t="s">
        <v>366</v>
      </c>
      <c r="O233" s="67">
        <v>40280</v>
      </c>
      <c r="P233" s="68" t="s">
        <v>674</v>
      </c>
      <c r="Q233" s="68" t="s">
        <v>1922</v>
      </c>
      <c r="R233" s="68">
        <f t="shared" ca="1" si="18"/>
        <v>151</v>
      </c>
      <c r="S233" s="68">
        <f t="shared" ca="1" si="21"/>
        <v>276</v>
      </c>
      <c r="T233" s="69">
        <f t="shared" ca="1" si="20"/>
        <v>2677.2</v>
      </c>
      <c r="W233"/>
      <c r="Z233"/>
    </row>
    <row r="234" spans="1:26" x14ac:dyDescent="0.3">
      <c r="A234" s="62" t="s">
        <v>21</v>
      </c>
      <c r="B234" s="63" t="s">
        <v>1923</v>
      </c>
      <c r="C234" s="63" t="s">
        <v>1924</v>
      </c>
      <c r="D234" s="62" t="s">
        <v>1925</v>
      </c>
      <c r="E234" s="62">
        <v>97000</v>
      </c>
      <c r="F234" s="62" t="s">
        <v>382</v>
      </c>
      <c r="G234" s="62" t="s">
        <v>1926</v>
      </c>
      <c r="H234" s="64">
        <v>21683</v>
      </c>
      <c r="I234" s="82">
        <f t="shared" ca="1" si="17"/>
        <v>63.452429842573579</v>
      </c>
      <c r="J234" s="62" t="s">
        <v>1927</v>
      </c>
      <c r="K234" s="62" t="s">
        <v>632</v>
      </c>
      <c r="L234" s="62" t="s">
        <v>1928</v>
      </c>
      <c r="M234" s="65" t="s">
        <v>377</v>
      </c>
      <c r="N234" s="66" t="s">
        <v>457</v>
      </c>
      <c r="O234" s="67">
        <v>41105</v>
      </c>
      <c r="P234" s="68" t="s">
        <v>551</v>
      </c>
      <c r="Q234" s="68" t="s">
        <v>1929</v>
      </c>
      <c r="R234" s="68">
        <f t="shared" ca="1" si="18"/>
        <v>123</v>
      </c>
      <c r="S234" s="68">
        <f t="shared" ca="1" si="21"/>
        <v>334</v>
      </c>
      <c r="T234" s="69">
        <f t="shared" ca="1" si="20"/>
        <v>3239.7999999999997</v>
      </c>
      <c r="W234"/>
      <c r="Z234"/>
    </row>
    <row r="235" spans="1:26" x14ac:dyDescent="0.3">
      <c r="A235" s="62" t="s">
        <v>428</v>
      </c>
      <c r="B235" s="63" t="s">
        <v>1930</v>
      </c>
      <c r="C235" s="63" t="s">
        <v>1931</v>
      </c>
      <c r="D235" s="62" t="s">
        <v>829</v>
      </c>
      <c r="E235" s="62">
        <v>97500</v>
      </c>
      <c r="F235" s="62" t="s">
        <v>360</v>
      </c>
      <c r="G235" s="62" t="s">
        <v>1932</v>
      </c>
      <c r="H235" s="64">
        <v>22201</v>
      </c>
      <c r="I235" s="82">
        <f t="shared" ca="1" si="17"/>
        <v>62.034223134839152</v>
      </c>
      <c r="J235" s="62"/>
      <c r="K235" s="62" t="s">
        <v>688</v>
      </c>
      <c r="L235" s="62" t="s">
        <v>1933</v>
      </c>
      <c r="M235" s="65" t="s">
        <v>634</v>
      </c>
      <c r="N235" s="66" t="s">
        <v>457</v>
      </c>
      <c r="O235" s="67">
        <v>40736</v>
      </c>
      <c r="P235" s="68" t="s">
        <v>635</v>
      </c>
      <c r="Q235" s="68" t="s">
        <v>1934</v>
      </c>
      <c r="R235" s="68">
        <f t="shared" ca="1" si="18"/>
        <v>136</v>
      </c>
      <c r="S235" s="68">
        <f t="shared" ca="1" si="21"/>
        <v>354</v>
      </c>
      <c r="T235" s="69">
        <f t="shared" ca="1" si="20"/>
        <v>3433.7999999999997</v>
      </c>
      <c r="W235"/>
      <c r="Z235"/>
    </row>
    <row r="236" spans="1:26" x14ac:dyDescent="0.3">
      <c r="A236" s="62" t="s">
        <v>21</v>
      </c>
      <c r="B236" s="63" t="s">
        <v>1935</v>
      </c>
      <c r="C236" s="63" t="s">
        <v>638</v>
      </c>
      <c r="D236" s="62" t="s">
        <v>1936</v>
      </c>
      <c r="E236" s="62">
        <v>97000</v>
      </c>
      <c r="F236" s="62" t="s">
        <v>382</v>
      </c>
      <c r="G236" s="62" t="s">
        <v>1937</v>
      </c>
      <c r="H236" s="64">
        <v>26216</v>
      </c>
      <c r="I236" s="82">
        <f t="shared" ca="1" si="17"/>
        <v>51.041752224503767</v>
      </c>
      <c r="J236" s="62" t="s">
        <v>1938</v>
      </c>
      <c r="K236" s="62" t="s">
        <v>880</v>
      </c>
      <c r="L236" s="62" t="s">
        <v>1939</v>
      </c>
      <c r="M236" s="65" t="s">
        <v>365</v>
      </c>
      <c r="N236" s="66" t="s">
        <v>366</v>
      </c>
      <c r="O236" s="67">
        <v>40928</v>
      </c>
      <c r="P236" s="68" t="s">
        <v>406</v>
      </c>
      <c r="Q236" s="68" t="s">
        <v>1940</v>
      </c>
      <c r="R236" s="68">
        <f t="shared" ca="1" si="18"/>
        <v>129</v>
      </c>
      <c r="S236" s="68">
        <f t="shared" ca="1" si="21"/>
        <v>251</v>
      </c>
      <c r="T236" s="69">
        <f t="shared" ca="1" si="20"/>
        <v>2434.6999999999998</v>
      </c>
      <c r="W236"/>
      <c r="Z236"/>
    </row>
    <row r="237" spans="1:26" x14ac:dyDescent="0.3">
      <c r="A237" s="62" t="s">
        <v>21</v>
      </c>
      <c r="B237" s="63" t="s">
        <v>1941</v>
      </c>
      <c r="C237" s="63" t="s">
        <v>1942</v>
      </c>
      <c r="D237" s="62" t="s">
        <v>1943</v>
      </c>
      <c r="E237" s="62">
        <v>98610</v>
      </c>
      <c r="F237" s="62" t="s">
        <v>784</v>
      </c>
      <c r="G237" s="62" t="s">
        <v>1944</v>
      </c>
      <c r="H237" s="64">
        <v>31722</v>
      </c>
      <c r="I237" s="82">
        <f t="shared" ca="1" si="17"/>
        <v>35.967145790554412</v>
      </c>
      <c r="J237" s="62" t="s">
        <v>1945</v>
      </c>
      <c r="K237" s="62" t="s">
        <v>385</v>
      </c>
      <c r="L237" s="62" t="s">
        <v>1946</v>
      </c>
      <c r="M237" s="65" t="s">
        <v>581</v>
      </c>
      <c r="N237" s="66" t="s">
        <v>366</v>
      </c>
      <c r="O237" s="67">
        <v>40767</v>
      </c>
      <c r="P237" s="68" t="s">
        <v>666</v>
      </c>
      <c r="Q237" s="68" t="s">
        <v>1947</v>
      </c>
      <c r="R237" s="68">
        <f t="shared" ca="1" si="18"/>
        <v>135</v>
      </c>
      <c r="S237" s="68">
        <f t="shared" ca="1" si="21"/>
        <v>258</v>
      </c>
      <c r="T237" s="69">
        <f t="shared" ca="1" si="20"/>
        <v>2502.6</v>
      </c>
      <c r="W237"/>
      <c r="Z237"/>
    </row>
    <row r="238" spans="1:26" x14ac:dyDescent="0.3">
      <c r="A238" s="62" t="s">
        <v>369</v>
      </c>
      <c r="B238" s="63" t="s">
        <v>1948</v>
      </c>
      <c r="C238" s="63" t="s">
        <v>1949</v>
      </c>
      <c r="D238" s="62" t="s">
        <v>1794</v>
      </c>
      <c r="E238" s="62">
        <v>97250</v>
      </c>
      <c r="F238" s="62" t="s">
        <v>521</v>
      </c>
      <c r="G238" s="62" t="s">
        <v>1950</v>
      </c>
      <c r="H238" s="64">
        <v>32087</v>
      </c>
      <c r="I238" s="82">
        <f t="shared" ca="1" si="17"/>
        <v>34.967830253251201</v>
      </c>
      <c r="J238" s="62" t="s">
        <v>1951</v>
      </c>
      <c r="K238" s="62" t="s">
        <v>375</v>
      </c>
      <c r="L238" s="62" t="s">
        <v>1952</v>
      </c>
      <c r="M238" s="65" t="s">
        <v>377</v>
      </c>
      <c r="N238" s="66" t="s">
        <v>366</v>
      </c>
      <c r="O238" s="67">
        <v>40960</v>
      </c>
      <c r="P238" s="68" t="s">
        <v>1082</v>
      </c>
      <c r="Q238" s="68" t="s">
        <v>1953</v>
      </c>
      <c r="R238" s="68">
        <f t="shared" ca="1" si="18"/>
        <v>128</v>
      </c>
      <c r="S238" s="68">
        <f t="shared" ca="1" si="21"/>
        <v>250</v>
      </c>
      <c r="T238" s="69">
        <f t="shared" ca="1" si="20"/>
        <v>2425</v>
      </c>
      <c r="W238"/>
      <c r="Z238"/>
    </row>
    <row r="239" spans="1:26" x14ac:dyDescent="0.3">
      <c r="A239" s="62" t="s">
        <v>428</v>
      </c>
      <c r="B239" s="63" t="s">
        <v>1954</v>
      </c>
      <c r="C239" s="63" t="s">
        <v>1955</v>
      </c>
      <c r="D239" s="62" t="s">
        <v>1956</v>
      </c>
      <c r="E239" s="62">
        <v>97000</v>
      </c>
      <c r="F239" s="62" t="s">
        <v>382</v>
      </c>
      <c r="G239" s="62" t="s">
        <v>1957</v>
      </c>
      <c r="H239" s="64">
        <v>21137</v>
      </c>
      <c r="I239" s="82">
        <f t="shared" ca="1" si="17"/>
        <v>64.947296372347708</v>
      </c>
      <c r="J239" s="62" t="s">
        <v>1958</v>
      </c>
      <c r="K239" s="62" t="s">
        <v>375</v>
      </c>
      <c r="L239" s="62" t="s">
        <v>1959</v>
      </c>
      <c r="M239" s="65" t="s">
        <v>415</v>
      </c>
      <c r="N239" s="66" t="s">
        <v>366</v>
      </c>
      <c r="O239" s="67">
        <v>41196</v>
      </c>
      <c r="P239" s="68" t="s">
        <v>508</v>
      </c>
      <c r="Q239" s="68" t="s">
        <v>1960</v>
      </c>
      <c r="R239" s="68">
        <f t="shared" ca="1" si="18"/>
        <v>120</v>
      </c>
      <c r="S239" s="68">
        <f t="shared" ca="1" si="21"/>
        <v>242</v>
      </c>
      <c r="T239" s="69">
        <f t="shared" ca="1" si="20"/>
        <v>2347.3999999999996</v>
      </c>
      <c r="W239"/>
      <c r="Z239"/>
    </row>
    <row r="240" spans="1:26" x14ac:dyDescent="0.3">
      <c r="A240" s="62" t="s">
        <v>428</v>
      </c>
      <c r="B240" s="63" t="s">
        <v>1961</v>
      </c>
      <c r="C240" s="63" t="s">
        <v>1962</v>
      </c>
      <c r="D240" s="62" t="s">
        <v>1963</v>
      </c>
      <c r="E240" s="62">
        <v>97500</v>
      </c>
      <c r="F240" s="62" t="s">
        <v>360</v>
      </c>
      <c r="G240" s="62" t="s">
        <v>1964</v>
      </c>
      <c r="H240" s="64">
        <v>21441</v>
      </c>
      <c r="I240" s="82">
        <f t="shared" ca="1" si="17"/>
        <v>64.114989733059545</v>
      </c>
      <c r="J240" s="62" t="s">
        <v>1965</v>
      </c>
      <c r="K240" s="62" t="s">
        <v>557</v>
      </c>
      <c r="L240" s="62" t="s">
        <v>1966</v>
      </c>
      <c r="M240" s="65" t="s">
        <v>450</v>
      </c>
      <c r="N240" s="66" t="s">
        <v>366</v>
      </c>
      <c r="O240" s="67">
        <v>40046</v>
      </c>
      <c r="P240" s="68" t="s">
        <v>451</v>
      </c>
      <c r="Q240" s="68" t="s">
        <v>1967</v>
      </c>
      <c r="R240" s="68">
        <f t="shared" ca="1" si="18"/>
        <v>158</v>
      </c>
      <c r="S240" s="68">
        <f t="shared" ca="1" si="21"/>
        <v>283</v>
      </c>
      <c r="T240" s="69">
        <f t="shared" ca="1" si="20"/>
        <v>2745.1</v>
      </c>
      <c r="W240"/>
      <c r="Z240"/>
    </row>
    <row r="241" spans="1:26" x14ac:dyDescent="0.3">
      <c r="A241" s="62" t="s">
        <v>428</v>
      </c>
      <c r="B241" s="63" t="s">
        <v>1968</v>
      </c>
      <c r="C241" s="63" t="s">
        <v>1969</v>
      </c>
      <c r="D241" s="62" t="s">
        <v>1970</v>
      </c>
      <c r="E241" s="62">
        <v>97320</v>
      </c>
      <c r="F241" s="62" t="s">
        <v>401</v>
      </c>
      <c r="G241" s="62"/>
      <c r="H241" s="64">
        <v>31265</v>
      </c>
      <c r="I241" s="82">
        <f t="shared" ca="1" si="17"/>
        <v>37.218343600273784</v>
      </c>
      <c r="J241" s="62" t="s">
        <v>1971</v>
      </c>
      <c r="K241" s="62" t="s">
        <v>490</v>
      </c>
      <c r="L241" s="62" t="s">
        <v>1972</v>
      </c>
      <c r="M241" s="65" t="s">
        <v>415</v>
      </c>
      <c r="N241" s="66" t="s">
        <v>366</v>
      </c>
      <c r="O241" s="67">
        <v>41125</v>
      </c>
      <c r="P241" s="68" t="s">
        <v>526</v>
      </c>
      <c r="Q241" s="68" t="s">
        <v>1973</v>
      </c>
      <c r="R241" s="68">
        <f t="shared" ca="1" si="18"/>
        <v>123</v>
      </c>
      <c r="S241" s="68">
        <f t="shared" ca="1" si="21"/>
        <v>245</v>
      </c>
      <c r="T241" s="69">
        <f t="shared" ca="1" si="20"/>
        <v>2376.5</v>
      </c>
      <c r="W241"/>
      <c r="Z241"/>
    </row>
    <row r="242" spans="1:26" x14ac:dyDescent="0.3">
      <c r="A242" s="62" t="s">
        <v>369</v>
      </c>
      <c r="B242" s="63" t="s">
        <v>1974</v>
      </c>
      <c r="C242" s="63" t="s">
        <v>1975</v>
      </c>
      <c r="D242" s="62" t="s">
        <v>1976</v>
      </c>
      <c r="E242" s="62">
        <v>97000</v>
      </c>
      <c r="F242" s="62" t="s">
        <v>382</v>
      </c>
      <c r="G242" s="62" t="s">
        <v>1977</v>
      </c>
      <c r="H242" s="64">
        <v>28437</v>
      </c>
      <c r="I242" s="82">
        <f t="shared" ca="1" si="17"/>
        <v>44.960985626283367</v>
      </c>
      <c r="J242" s="62" t="s">
        <v>1978</v>
      </c>
      <c r="K242" s="62" t="s">
        <v>475</v>
      </c>
      <c r="L242" s="62" t="s">
        <v>1979</v>
      </c>
      <c r="M242" s="65" t="s">
        <v>415</v>
      </c>
      <c r="N242" s="66" t="s">
        <v>366</v>
      </c>
      <c r="O242" s="67">
        <v>40349</v>
      </c>
      <c r="P242" s="68" t="s">
        <v>533</v>
      </c>
      <c r="Q242" s="68" t="s">
        <v>1980</v>
      </c>
      <c r="R242" s="68">
        <f t="shared" ca="1" si="18"/>
        <v>148</v>
      </c>
      <c r="S242" s="68">
        <f t="shared" ca="1" si="21"/>
        <v>272</v>
      </c>
      <c r="T242" s="69">
        <f t="shared" ca="1" si="20"/>
        <v>2638.3999999999996</v>
      </c>
      <c r="W242"/>
      <c r="Z242"/>
    </row>
    <row r="243" spans="1:26" x14ac:dyDescent="0.3">
      <c r="A243" s="62" t="s">
        <v>428</v>
      </c>
      <c r="B243" s="63" t="s">
        <v>274</v>
      </c>
      <c r="C243" s="63" t="s">
        <v>273</v>
      </c>
      <c r="D243" s="62" t="s">
        <v>1981</v>
      </c>
      <c r="E243" s="62">
        <v>97500</v>
      </c>
      <c r="F243" s="62" t="s">
        <v>360</v>
      </c>
      <c r="G243" s="62" t="s">
        <v>1982</v>
      </c>
      <c r="H243" s="64">
        <v>31326</v>
      </c>
      <c r="I243" s="82">
        <f t="shared" ca="1" si="17"/>
        <v>37.051334702258728</v>
      </c>
      <c r="J243" s="62" t="s">
        <v>1983</v>
      </c>
      <c r="K243" s="62" t="s">
        <v>557</v>
      </c>
      <c r="L243" s="62" t="s">
        <v>1984</v>
      </c>
      <c r="M243" s="65" t="s">
        <v>581</v>
      </c>
      <c r="N243" s="66" t="s">
        <v>366</v>
      </c>
      <c r="O243" s="67">
        <v>39822</v>
      </c>
      <c r="P243" s="68" t="s">
        <v>896</v>
      </c>
      <c r="Q243" s="68" t="s">
        <v>1985</v>
      </c>
      <c r="R243" s="68">
        <f t="shared" ca="1" si="18"/>
        <v>166</v>
      </c>
      <c r="S243" s="68">
        <f t="shared" ca="1" si="21"/>
        <v>292</v>
      </c>
      <c r="T243" s="69">
        <f t="shared" ca="1" si="20"/>
        <v>2832.3999999999996</v>
      </c>
      <c r="W243"/>
      <c r="Z243"/>
    </row>
    <row r="244" spans="1:26" x14ac:dyDescent="0.3">
      <c r="A244" s="62" t="s">
        <v>369</v>
      </c>
      <c r="B244" s="63" t="s">
        <v>1986</v>
      </c>
      <c r="C244" s="63" t="s">
        <v>1987</v>
      </c>
      <c r="D244" s="62" t="s">
        <v>1988</v>
      </c>
      <c r="E244" s="62">
        <v>97000</v>
      </c>
      <c r="F244" s="62" t="s">
        <v>382</v>
      </c>
      <c r="G244" s="62" t="s">
        <v>1989</v>
      </c>
      <c r="H244" s="64">
        <v>27342</v>
      </c>
      <c r="I244" s="82">
        <f t="shared" ca="1" si="17"/>
        <v>47.958932238193022</v>
      </c>
      <c r="J244" s="62" t="s">
        <v>1990</v>
      </c>
      <c r="K244" s="62" t="s">
        <v>475</v>
      </c>
      <c r="L244" s="62" t="s">
        <v>1991</v>
      </c>
      <c r="M244" s="65" t="s">
        <v>365</v>
      </c>
      <c r="N244" s="66" t="s">
        <v>366</v>
      </c>
      <c r="O244" s="67">
        <v>41067</v>
      </c>
      <c r="P244" s="68" t="s">
        <v>435</v>
      </c>
      <c r="Q244" s="68" t="s">
        <v>1992</v>
      </c>
      <c r="R244" s="68">
        <f t="shared" ca="1" si="18"/>
        <v>125</v>
      </c>
      <c r="S244" s="68">
        <f t="shared" ca="1" si="21"/>
        <v>247</v>
      </c>
      <c r="T244" s="69">
        <f t="shared" ca="1" si="20"/>
        <v>2395.8999999999996</v>
      </c>
      <c r="W244"/>
      <c r="Z244"/>
    </row>
    <row r="245" spans="1:26" x14ac:dyDescent="0.3">
      <c r="A245" s="62" t="s">
        <v>369</v>
      </c>
      <c r="B245" s="63" t="s">
        <v>1993</v>
      </c>
      <c r="C245" s="63" t="s">
        <v>1994</v>
      </c>
      <c r="D245" s="62" t="s">
        <v>1995</v>
      </c>
      <c r="E245" s="62">
        <v>97000</v>
      </c>
      <c r="F245" s="62" t="s">
        <v>382</v>
      </c>
      <c r="G245" s="62"/>
      <c r="H245" s="64">
        <v>21288</v>
      </c>
      <c r="I245" s="82">
        <f t="shared" ca="1" si="17"/>
        <v>64.533880903490754</v>
      </c>
      <c r="J245" s="62" t="s">
        <v>1996</v>
      </c>
      <c r="K245" s="62" t="s">
        <v>845</v>
      </c>
      <c r="L245" s="62" t="s">
        <v>1997</v>
      </c>
      <c r="M245" s="65" t="s">
        <v>365</v>
      </c>
      <c r="N245" s="66" t="s">
        <v>457</v>
      </c>
      <c r="O245" s="67">
        <v>40184</v>
      </c>
      <c r="P245" s="68" t="s">
        <v>388</v>
      </c>
      <c r="Q245" s="68" t="s">
        <v>1998</v>
      </c>
      <c r="R245" s="68">
        <f t="shared" ca="1" si="18"/>
        <v>154</v>
      </c>
      <c r="S245" s="68">
        <f t="shared" ca="1" si="21"/>
        <v>381</v>
      </c>
      <c r="T245" s="69">
        <f t="shared" ca="1" si="20"/>
        <v>3695.7</v>
      </c>
      <c r="W245"/>
      <c r="Z245"/>
    </row>
    <row r="246" spans="1:26" x14ac:dyDescent="0.3">
      <c r="A246" s="62" t="s">
        <v>428</v>
      </c>
      <c r="B246" s="63" t="s">
        <v>1999</v>
      </c>
      <c r="C246" s="63" t="s">
        <v>2000</v>
      </c>
      <c r="D246" s="62" t="s">
        <v>2001</v>
      </c>
      <c r="E246" s="62">
        <v>97500</v>
      </c>
      <c r="F246" s="62" t="s">
        <v>360</v>
      </c>
      <c r="G246" s="62" t="s">
        <v>2002</v>
      </c>
      <c r="H246" s="64">
        <v>26489</v>
      </c>
      <c r="I246" s="82">
        <f t="shared" ca="1" si="17"/>
        <v>50.294318959616703</v>
      </c>
      <c r="J246" s="62" t="s">
        <v>2003</v>
      </c>
      <c r="K246" s="62" t="s">
        <v>413</v>
      </c>
      <c r="L246" s="62" t="s">
        <v>2004</v>
      </c>
      <c r="M246" s="65" t="s">
        <v>365</v>
      </c>
      <c r="N246" s="66" t="s">
        <v>366</v>
      </c>
      <c r="O246" s="67">
        <v>39645</v>
      </c>
      <c r="P246" s="68" t="s">
        <v>516</v>
      </c>
      <c r="Q246" s="68" t="s">
        <v>2005</v>
      </c>
      <c r="R246" s="68">
        <f t="shared" ca="1" si="18"/>
        <v>172</v>
      </c>
      <c r="S246" s="68">
        <f t="shared" ca="1" si="21"/>
        <v>299</v>
      </c>
      <c r="T246" s="69">
        <f t="shared" ca="1" si="20"/>
        <v>2900.2999999999997</v>
      </c>
      <c r="W246"/>
      <c r="Z246"/>
    </row>
    <row r="247" spans="1:26" x14ac:dyDescent="0.3">
      <c r="A247" s="62" t="s">
        <v>428</v>
      </c>
      <c r="B247" s="63" t="s">
        <v>2006</v>
      </c>
      <c r="C247" s="63" t="s">
        <v>2007</v>
      </c>
      <c r="D247" s="62" t="s">
        <v>2008</v>
      </c>
      <c r="E247" s="62">
        <v>97250</v>
      </c>
      <c r="F247" s="62" t="s">
        <v>521</v>
      </c>
      <c r="G247" s="62" t="s">
        <v>2009</v>
      </c>
      <c r="H247" s="64">
        <v>30109</v>
      </c>
      <c r="I247" s="82">
        <f t="shared" ca="1" si="17"/>
        <v>40.383299110198493</v>
      </c>
      <c r="J247" s="62" t="s">
        <v>2010</v>
      </c>
      <c r="K247" s="62" t="s">
        <v>490</v>
      </c>
      <c r="L247" s="62" t="s">
        <v>2011</v>
      </c>
      <c r="M247" s="65" t="s">
        <v>450</v>
      </c>
      <c r="N247" s="66" t="s">
        <v>366</v>
      </c>
      <c r="O247" s="67">
        <v>39989</v>
      </c>
      <c r="P247" s="68" t="s">
        <v>590</v>
      </c>
      <c r="Q247" s="68" t="s">
        <v>2012</v>
      </c>
      <c r="R247" s="68">
        <f t="shared" ca="1" si="18"/>
        <v>160</v>
      </c>
      <c r="S247" s="68">
        <f t="shared" ca="1" si="21"/>
        <v>286</v>
      </c>
      <c r="T247" s="69">
        <f t="shared" ca="1" si="20"/>
        <v>2774.2</v>
      </c>
      <c r="W247"/>
      <c r="Z247"/>
    </row>
    <row r="248" spans="1:26" x14ac:dyDescent="0.3">
      <c r="A248" s="62" t="s">
        <v>21</v>
      </c>
      <c r="B248" s="63" t="s">
        <v>2013</v>
      </c>
      <c r="C248" s="63" t="s">
        <v>2014</v>
      </c>
      <c r="D248" s="62" t="s">
        <v>2015</v>
      </c>
      <c r="E248" s="62">
        <v>97000</v>
      </c>
      <c r="F248" s="62" t="s">
        <v>382</v>
      </c>
      <c r="G248" s="62" t="s">
        <v>2016</v>
      </c>
      <c r="H248" s="64">
        <v>32968</v>
      </c>
      <c r="I248" s="82">
        <f t="shared" ca="1" si="17"/>
        <v>32.555783709787818</v>
      </c>
      <c r="J248" s="62" t="s">
        <v>2017</v>
      </c>
      <c r="K248" s="62" t="s">
        <v>688</v>
      </c>
      <c r="L248" s="62" t="s">
        <v>2018</v>
      </c>
      <c r="M248" s="65" t="s">
        <v>450</v>
      </c>
      <c r="N248" s="66" t="s">
        <v>366</v>
      </c>
      <c r="O248" s="67">
        <v>40070</v>
      </c>
      <c r="P248" s="68" t="s">
        <v>451</v>
      </c>
      <c r="Q248" s="68" t="s">
        <v>2019</v>
      </c>
      <c r="R248" s="68">
        <f t="shared" ca="1" si="18"/>
        <v>158</v>
      </c>
      <c r="S248" s="68">
        <f t="shared" ca="1" si="21"/>
        <v>283</v>
      </c>
      <c r="T248" s="69">
        <f t="shared" ca="1" si="20"/>
        <v>2745.1</v>
      </c>
      <c r="W248"/>
      <c r="Z248"/>
    </row>
    <row r="249" spans="1:26" x14ac:dyDescent="0.3">
      <c r="A249" s="62" t="s">
        <v>369</v>
      </c>
      <c r="B249" s="63" t="s">
        <v>2020</v>
      </c>
      <c r="C249" s="63" t="s">
        <v>2021</v>
      </c>
      <c r="D249" s="62" t="s">
        <v>2022</v>
      </c>
      <c r="E249" s="62">
        <v>97000</v>
      </c>
      <c r="F249" s="62" t="s">
        <v>382</v>
      </c>
      <c r="G249" s="62"/>
      <c r="H249" s="64">
        <v>30109</v>
      </c>
      <c r="I249" s="82">
        <f t="shared" ca="1" si="17"/>
        <v>40.383299110198493</v>
      </c>
      <c r="J249" s="62" t="s">
        <v>2023</v>
      </c>
      <c r="K249" s="62" t="s">
        <v>632</v>
      </c>
      <c r="L249" s="62" t="s">
        <v>2024</v>
      </c>
      <c r="M249" s="65" t="s">
        <v>415</v>
      </c>
      <c r="N249" s="66" t="s">
        <v>366</v>
      </c>
      <c r="O249" s="67">
        <v>41081</v>
      </c>
      <c r="P249" s="68" t="s">
        <v>803</v>
      </c>
      <c r="Q249" s="68" t="s">
        <v>2025</v>
      </c>
      <c r="R249" s="68">
        <f t="shared" ca="1" si="18"/>
        <v>124</v>
      </c>
      <c r="S249" s="68">
        <f t="shared" ca="1" si="21"/>
        <v>246</v>
      </c>
      <c r="T249" s="69">
        <f t="shared" ca="1" si="20"/>
        <v>2386.1999999999998</v>
      </c>
      <c r="W249"/>
      <c r="Z249"/>
    </row>
    <row r="250" spans="1:26" x14ac:dyDescent="0.3">
      <c r="A250" s="62" t="s">
        <v>21</v>
      </c>
      <c r="B250" s="63" t="s">
        <v>2026</v>
      </c>
      <c r="C250" s="63" t="s">
        <v>2027</v>
      </c>
      <c r="D250" s="62" t="s">
        <v>2028</v>
      </c>
      <c r="E250" s="62">
        <v>97250</v>
      </c>
      <c r="F250" s="62" t="s">
        <v>521</v>
      </c>
      <c r="G250" s="62" t="s">
        <v>2029</v>
      </c>
      <c r="H250" s="64">
        <v>28649</v>
      </c>
      <c r="I250" s="82">
        <f t="shared" ca="1" si="17"/>
        <v>44.380561259411365</v>
      </c>
      <c r="J250" s="62" t="s">
        <v>2030</v>
      </c>
      <c r="K250" s="62" t="s">
        <v>557</v>
      </c>
      <c r="L250" s="62" t="s">
        <v>2031</v>
      </c>
      <c r="M250" s="65" t="s">
        <v>377</v>
      </c>
      <c r="N250" s="66" t="s">
        <v>366</v>
      </c>
      <c r="O250" s="67">
        <v>39792</v>
      </c>
      <c r="P250" s="68" t="s">
        <v>378</v>
      </c>
      <c r="Q250" s="68" t="s">
        <v>2032</v>
      </c>
      <c r="R250" s="68">
        <f t="shared" ca="1" si="18"/>
        <v>167</v>
      </c>
      <c r="S250" s="68">
        <f t="shared" ca="1" si="21"/>
        <v>293</v>
      </c>
      <c r="T250" s="69">
        <f t="shared" ca="1" si="20"/>
        <v>2842.1</v>
      </c>
      <c r="W250"/>
      <c r="Z250"/>
    </row>
    <row r="251" spans="1:26" x14ac:dyDescent="0.3">
      <c r="A251" s="62" t="s">
        <v>21</v>
      </c>
      <c r="B251" s="63" t="s">
        <v>2033</v>
      </c>
      <c r="C251" s="63" t="s">
        <v>2034</v>
      </c>
      <c r="D251" s="62" t="s">
        <v>2035</v>
      </c>
      <c r="E251" s="62">
        <v>97000</v>
      </c>
      <c r="F251" s="62" t="s">
        <v>382</v>
      </c>
      <c r="G251" s="62" t="s">
        <v>2036</v>
      </c>
      <c r="H251" s="64">
        <v>30992</v>
      </c>
      <c r="I251" s="82">
        <f t="shared" ca="1" si="17"/>
        <v>37.965776865160848</v>
      </c>
      <c r="J251" s="62" t="s">
        <v>2037</v>
      </c>
      <c r="K251" s="62" t="s">
        <v>724</v>
      </c>
      <c r="L251" s="62" t="s">
        <v>2038</v>
      </c>
      <c r="M251" s="65" t="s">
        <v>365</v>
      </c>
      <c r="N251" s="66" t="s">
        <v>366</v>
      </c>
      <c r="O251" s="67">
        <v>40344</v>
      </c>
      <c r="P251" s="68" t="s">
        <v>608</v>
      </c>
      <c r="Q251" s="68" t="s">
        <v>2039</v>
      </c>
      <c r="R251" s="68">
        <f t="shared" ca="1" si="18"/>
        <v>148</v>
      </c>
      <c r="S251" s="68">
        <f t="shared" ca="1" si="21"/>
        <v>272</v>
      </c>
      <c r="T251" s="69">
        <f t="shared" ca="1" si="20"/>
        <v>2638.3999999999996</v>
      </c>
      <c r="W251"/>
      <c r="Z251"/>
    </row>
    <row r="252" spans="1:26" x14ac:dyDescent="0.3">
      <c r="A252" s="62" t="s">
        <v>21</v>
      </c>
      <c r="B252" s="63" t="s">
        <v>2040</v>
      </c>
      <c r="C252" s="63" t="s">
        <v>2041</v>
      </c>
      <c r="D252" s="62" t="s">
        <v>1577</v>
      </c>
      <c r="E252" s="62">
        <v>97150</v>
      </c>
      <c r="F252" s="62" t="s">
        <v>472</v>
      </c>
      <c r="G252" s="62" t="s">
        <v>2042</v>
      </c>
      <c r="H252" s="64">
        <v>32238</v>
      </c>
      <c r="I252" s="82">
        <f t="shared" ca="1" si="17"/>
        <v>34.554414784394254</v>
      </c>
      <c r="J252" s="62" t="s">
        <v>2043</v>
      </c>
      <c r="K252" s="62" t="s">
        <v>375</v>
      </c>
      <c r="L252" s="62" t="s">
        <v>2044</v>
      </c>
      <c r="M252" s="65" t="s">
        <v>415</v>
      </c>
      <c r="N252" s="66" t="s">
        <v>366</v>
      </c>
      <c r="O252" s="67">
        <v>39727</v>
      </c>
      <c r="P252" s="68" t="s">
        <v>559</v>
      </c>
      <c r="Q252" s="68" t="s">
        <v>2045</v>
      </c>
      <c r="R252" s="68">
        <f t="shared" ca="1" si="18"/>
        <v>169</v>
      </c>
      <c r="S252" s="68">
        <f t="shared" ca="1" si="21"/>
        <v>295</v>
      </c>
      <c r="T252" s="69">
        <f t="shared" ca="1" si="20"/>
        <v>2861.5</v>
      </c>
      <c r="W252"/>
      <c r="Z252"/>
    </row>
    <row r="253" spans="1:26" x14ac:dyDescent="0.3">
      <c r="A253" s="62" t="s">
        <v>369</v>
      </c>
      <c r="B253" s="63" t="s">
        <v>2046</v>
      </c>
      <c r="C253" s="63" t="s">
        <v>1608</v>
      </c>
      <c r="D253" s="62" t="s">
        <v>2047</v>
      </c>
      <c r="E253" s="62">
        <v>97250</v>
      </c>
      <c r="F253" s="62" t="s">
        <v>521</v>
      </c>
      <c r="G253" s="62" t="s">
        <v>2048</v>
      </c>
      <c r="H253" s="64">
        <v>23692</v>
      </c>
      <c r="I253" s="82">
        <f t="shared" ca="1" si="17"/>
        <v>57.952087611225188</v>
      </c>
      <c r="J253" s="62" t="s">
        <v>2049</v>
      </c>
      <c r="K253" s="62" t="s">
        <v>615</v>
      </c>
      <c r="L253" s="62" t="s">
        <v>2050</v>
      </c>
      <c r="M253" s="65" t="s">
        <v>415</v>
      </c>
      <c r="N253" s="66" t="s">
        <v>366</v>
      </c>
      <c r="O253" s="67">
        <v>39911</v>
      </c>
      <c r="P253" s="68" t="s">
        <v>873</v>
      </c>
      <c r="Q253" s="68" t="s">
        <v>2051</v>
      </c>
      <c r="R253" s="68">
        <f t="shared" ca="1" si="18"/>
        <v>163</v>
      </c>
      <c r="S253" s="68">
        <f t="shared" ca="1" si="21"/>
        <v>289</v>
      </c>
      <c r="T253" s="69">
        <f t="shared" ca="1" si="20"/>
        <v>2803.2999999999997</v>
      </c>
      <c r="W253"/>
      <c r="Z253"/>
    </row>
    <row r="254" spans="1:26" x14ac:dyDescent="0.3">
      <c r="A254" s="62" t="s">
        <v>21</v>
      </c>
      <c r="B254" s="63" t="s">
        <v>2052</v>
      </c>
      <c r="C254" s="63" t="s">
        <v>2053</v>
      </c>
      <c r="D254" s="62" t="s">
        <v>2054</v>
      </c>
      <c r="E254" s="62">
        <v>98540</v>
      </c>
      <c r="F254" s="62" t="s">
        <v>503</v>
      </c>
      <c r="G254" s="62" t="s">
        <v>2055</v>
      </c>
      <c r="H254" s="64">
        <v>26581</v>
      </c>
      <c r="I254" s="82">
        <f t="shared" ca="1" si="17"/>
        <v>50.042436687200549</v>
      </c>
      <c r="J254" s="62" t="s">
        <v>2056</v>
      </c>
      <c r="K254" s="62" t="s">
        <v>465</v>
      </c>
      <c r="L254" s="62" t="s">
        <v>2057</v>
      </c>
      <c r="M254" s="65" t="s">
        <v>425</v>
      </c>
      <c r="N254" s="66" t="s">
        <v>366</v>
      </c>
      <c r="O254" s="67">
        <v>40850</v>
      </c>
      <c r="P254" s="68" t="s">
        <v>477</v>
      </c>
      <c r="Q254" s="68" t="s">
        <v>2058</v>
      </c>
      <c r="R254" s="68">
        <f t="shared" ca="1" si="18"/>
        <v>132</v>
      </c>
      <c r="S254" s="68">
        <f t="shared" ca="1" si="21"/>
        <v>255</v>
      </c>
      <c r="T254" s="69">
        <f t="shared" ca="1" si="20"/>
        <v>2473.5</v>
      </c>
      <c r="W254"/>
      <c r="Z254"/>
    </row>
    <row r="255" spans="1:26" x14ac:dyDescent="0.3">
      <c r="A255" s="62" t="s">
        <v>369</v>
      </c>
      <c r="B255" s="63" t="s">
        <v>2059</v>
      </c>
      <c r="C255" s="63" t="s">
        <v>2060</v>
      </c>
      <c r="D255" s="62" t="s">
        <v>2061</v>
      </c>
      <c r="E255" s="62">
        <v>97250</v>
      </c>
      <c r="F255" s="62" t="s">
        <v>521</v>
      </c>
      <c r="G255" s="62" t="s">
        <v>2062</v>
      </c>
      <c r="H255" s="64">
        <v>29532</v>
      </c>
      <c r="I255" s="82">
        <f t="shared" ca="1" si="17"/>
        <v>41.963039014373713</v>
      </c>
      <c r="J255" s="62" t="s">
        <v>2063</v>
      </c>
      <c r="K255" s="62" t="s">
        <v>615</v>
      </c>
      <c r="L255" s="62" t="s">
        <v>2064</v>
      </c>
      <c r="M255" s="65" t="s">
        <v>415</v>
      </c>
      <c r="N255" s="66" t="s">
        <v>818</v>
      </c>
      <c r="O255" s="67">
        <v>40222</v>
      </c>
      <c r="P255" s="68" t="s">
        <v>600</v>
      </c>
      <c r="Q255" s="68" t="s">
        <v>2065</v>
      </c>
      <c r="R255" s="68">
        <f t="shared" ca="1" si="18"/>
        <v>152</v>
      </c>
      <c r="S255" s="68">
        <f t="shared" ca="1" si="21"/>
        <v>378</v>
      </c>
      <c r="T255" s="69">
        <f t="shared" ca="1" si="20"/>
        <v>3666.6</v>
      </c>
      <c r="W255"/>
      <c r="Z255"/>
    </row>
    <row r="256" spans="1:26" x14ac:dyDescent="0.3">
      <c r="A256" s="62" t="s">
        <v>21</v>
      </c>
      <c r="B256" s="63" t="s">
        <v>2066</v>
      </c>
      <c r="C256" s="63" t="s">
        <v>2067</v>
      </c>
      <c r="D256" s="62" t="s">
        <v>2068</v>
      </c>
      <c r="E256" s="62">
        <v>97250</v>
      </c>
      <c r="F256" s="62" t="s">
        <v>521</v>
      </c>
      <c r="G256" s="62" t="s">
        <v>2069</v>
      </c>
      <c r="H256" s="64">
        <v>26002</v>
      </c>
      <c r="I256" s="82">
        <f t="shared" ca="1" si="17"/>
        <v>51.627652292950032</v>
      </c>
      <c r="J256" s="62" t="s">
        <v>2070</v>
      </c>
      <c r="K256" s="62" t="s">
        <v>724</v>
      </c>
      <c r="L256" s="62" t="s">
        <v>2071</v>
      </c>
      <c r="M256" s="65" t="s">
        <v>365</v>
      </c>
      <c r="N256" s="66" t="s">
        <v>366</v>
      </c>
      <c r="O256" s="67">
        <v>40198</v>
      </c>
      <c r="P256" s="68" t="s">
        <v>617</v>
      </c>
      <c r="Q256" s="68" t="s">
        <v>2072</v>
      </c>
      <c r="R256" s="68">
        <f t="shared" ca="1" si="18"/>
        <v>153</v>
      </c>
      <c r="S256" s="68">
        <f t="shared" ca="1" si="21"/>
        <v>278</v>
      </c>
      <c r="T256" s="69">
        <f t="shared" ca="1" si="20"/>
        <v>2696.6</v>
      </c>
      <c r="W256"/>
      <c r="Z256"/>
    </row>
    <row r="257" spans="1:26" x14ac:dyDescent="0.3">
      <c r="A257" s="62" t="s">
        <v>428</v>
      </c>
      <c r="B257" s="63" t="s">
        <v>2073</v>
      </c>
      <c r="C257" s="63" t="s">
        <v>2074</v>
      </c>
      <c r="D257" s="62" t="s">
        <v>2075</v>
      </c>
      <c r="E257" s="62">
        <v>97000</v>
      </c>
      <c r="F257" s="62" t="s">
        <v>382</v>
      </c>
      <c r="G257" s="62" t="s">
        <v>2076</v>
      </c>
      <c r="H257" s="64">
        <v>25821</v>
      </c>
      <c r="I257" s="82">
        <f t="shared" ca="1" si="17"/>
        <v>52.123203285420942</v>
      </c>
      <c r="J257" s="62" t="s">
        <v>2077</v>
      </c>
      <c r="K257" s="62" t="s">
        <v>385</v>
      </c>
      <c r="L257" s="62" t="s">
        <v>2078</v>
      </c>
      <c r="M257" s="65" t="s">
        <v>365</v>
      </c>
      <c r="N257" s="66" t="s">
        <v>457</v>
      </c>
      <c r="O257" s="67">
        <v>40313</v>
      </c>
      <c r="P257" s="68" t="s">
        <v>388</v>
      </c>
      <c r="Q257" s="68" t="s">
        <v>2079</v>
      </c>
      <c r="R257" s="68">
        <f t="shared" ca="1" si="18"/>
        <v>149</v>
      </c>
      <c r="S257" s="68">
        <f t="shared" ca="1" si="21"/>
        <v>373</v>
      </c>
      <c r="T257" s="69">
        <f t="shared" ca="1" si="20"/>
        <v>3618.1</v>
      </c>
      <c r="W257"/>
      <c r="Z257"/>
    </row>
    <row r="258" spans="1:26" x14ac:dyDescent="0.3">
      <c r="A258" s="62" t="s">
        <v>21</v>
      </c>
      <c r="B258" s="63" t="s">
        <v>2080</v>
      </c>
      <c r="C258" s="63" t="s">
        <v>2081</v>
      </c>
      <c r="D258" s="62" t="s">
        <v>2082</v>
      </c>
      <c r="E258" s="62">
        <v>97250</v>
      </c>
      <c r="F258" s="62" t="s">
        <v>521</v>
      </c>
      <c r="G258" s="62" t="s">
        <v>2083</v>
      </c>
      <c r="H258" s="64">
        <v>34216</v>
      </c>
      <c r="I258" s="82">
        <f t="shared" ref="I258:I321" ca="1" si="22">(TODAY()-H258)/365.25</f>
        <v>29.138945927446954</v>
      </c>
      <c r="J258" s="62" t="s">
        <v>2084</v>
      </c>
      <c r="K258" s="62" t="s">
        <v>615</v>
      </c>
      <c r="L258" s="62" t="s">
        <v>2085</v>
      </c>
      <c r="M258" s="65" t="s">
        <v>415</v>
      </c>
      <c r="N258" s="66" t="s">
        <v>366</v>
      </c>
      <c r="O258" s="67">
        <v>40591</v>
      </c>
      <c r="P258" s="68" t="s">
        <v>443</v>
      </c>
      <c r="Q258" s="68" t="s">
        <v>2086</v>
      </c>
      <c r="R258" s="68">
        <f t="shared" ref="R258:R321" ca="1" si="23">INT((TODAY()-O258)/30.3075)</f>
        <v>140</v>
      </c>
      <c r="S258" s="68">
        <f t="shared" ref="S258:S289" ca="1" si="24">IF(N258="Chargé(e) de Clientèle",INT(110+(110*(R258/100))),INT(150+(150*(R258/100))))</f>
        <v>264</v>
      </c>
      <c r="T258" s="69">
        <f t="shared" ref="T258:T321" ca="1" si="25">S258*9.7</f>
        <v>2560.7999999999997</v>
      </c>
      <c r="W258"/>
      <c r="Z258"/>
    </row>
    <row r="259" spans="1:26" x14ac:dyDescent="0.3">
      <c r="A259" s="62" t="s">
        <v>428</v>
      </c>
      <c r="B259" s="63" t="s">
        <v>39</v>
      </c>
      <c r="C259" s="63" t="s">
        <v>38</v>
      </c>
      <c r="D259" s="62" t="s">
        <v>807</v>
      </c>
      <c r="E259" s="62">
        <v>97250</v>
      </c>
      <c r="F259" s="62" t="s">
        <v>521</v>
      </c>
      <c r="G259" s="62" t="s">
        <v>2087</v>
      </c>
      <c r="H259" s="64">
        <v>30869</v>
      </c>
      <c r="I259" s="82">
        <f t="shared" ca="1" si="22"/>
        <v>38.3025325119781</v>
      </c>
      <c r="J259" s="62"/>
      <c r="K259" s="62" t="s">
        <v>524</v>
      </c>
      <c r="L259" s="62" t="s">
        <v>2088</v>
      </c>
      <c r="M259" s="65" t="s">
        <v>634</v>
      </c>
      <c r="N259" s="66" t="s">
        <v>366</v>
      </c>
      <c r="O259" s="67">
        <v>40040</v>
      </c>
      <c r="P259" s="68" t="s">
        <v>635</v>
      </c>
      <c r="Q259" s="68" t="s">
        <v>2089</v>
      </c>
      <c r="R259" s="68">
        <f t="shared" ca="1" si="23"/>
        <v>159</v>
      </c>
      <c r="S259" s="68">
        <f t="shared" ca="1" si="24"/>
        <v>284</v>
      </c>
      <c r="T259" s="69">
        <f t="shared" ca="1" si="25"/>
        <v>2754.7999999999997</v>
      </c>
      <c r="W259"/>
      <c r="Z259"/>
    </row>
    <row r="260" spans="1:26" x14ac:dyDescent="0.3">
      <c r="A260" s="62" t="s">
        <v>21</v>
      </c>
      <c r="B260" s="63" t="s">
        <v>2090</v>
      </c>
      <c r="C260" s="63" t="s">
        <v>2091</v>
      </c>
      <c r="D260" s="62" t="s">
        <v>2092</v>
      </c>
      <c r="E260" s="62">
        <v>97500</v>
      </c>
      <c r="F260" s="62" t="s">
        <v>360</v>
      </c>
      <c r="G260" s="62" t="s">
        <v>2093</v>
      </c>
      <c r="H260" s="64">
        <v>23054</v>
      </c>
      <c r="I260" s="82">
        <f t="shared" ca="1" si="22"/>
        <v>59.698836413415471</v>
      </c>
      <c r="J260" s="62" t="s">
        <v>2094</v>
      </c>
      <c r="K260" s="62" t="s">
        <v>688</v>
      </c>
      <c r="L260" s="62" t="s">
        <v>2095</v>
      </c>
      <c r="M260" s="65" t="s">
        <v>365</v>
      </c>
      <c r="N260" s="66" t="s">
        <v>366</v>
      </c>
      <c r="O260" s="67">
        <v>41065</v>
      </c>
      <c r="P260" s="68" t="s">
        <v>742</v>
      </c>
      <c r="Q260" s="68" t="s">
        <v>2096</v>
      </c>
      <c r="R260" s="68">
        <f t="shared" ca="1" si="23"/>
        <v>125</v>
      </c>
      <c r="S260" s="68">
        <f t="shared" ca="1" si="24"/>
        <v>247</v>
      </c>
      <c r="T260" s="69">
        <f t="shared" ca="1" si="25"/>
        <v>2395.8999999999996</v>
      </c>
      <c r="W260"/>
      <c r="Z260"/>
    </row>
    <row r="261" spans="1:26" x14ac:dyDescent="0.3">
      <c r="A261" s="62" t="s">
        <v>21</v>
      </c>
      <c r="B261" s="63" t="s">
        <v>2097</v>
      </c>
      <c r="C261" s="63" t="s">
        <v>152</v>
      </c>
      <c r="D261" s="62" t="s">
        <v>2098</v>
      </c>
      <c r="E261" s="62">
        <v>97500</v>
      </c>
      <c r="F261" s="62" t="s">
        <v>360</v>
      </c>
      <c r="G261" s="62" t="s">
        <v>2099</v>
      </c>
      <c r="H261" s="64">
        <v>24149</v>
      </c>
      <c r="I261" s="82">
        <f t="shared" ca="1" si="22"/>
        <v>56.700889801505816</v>
      </c>
      <c r="J261" s="62" t="s">
        <v>2100</v>
      </c>
      <c r="K261" s="62" t="s">
        <v>880</v>
      </c>
      <c r="L261" s="62" t="s">
        <v>2101</v>
      </c>
      <c r="M261" s="65" t="s">
        <v>415</v>
      </c>
      <c r="N261" s="66" t="s">
        <v>366</v>
      </c>
      <c r="O261" s="67">
        <v>40269</v>
      </c>
      <c r="P261" s="68" t="s">
        <v>674</v>
      </c>
      <c r="Q261" s="68" t="s">
        <v>2102</v>
      </c>
      <c r="R261" s="68">
        <f t="shared" ca="1" si="23"/>
        <v>151</v>
      </c>
      <c r="S261" s="68">
        <f t="shared" ca="1" si="24"/>
        <v>276</v>
      </c>
      <c r="T261" s="69">
        <f t="shared" ca="1" si="25"/>
        <v>2677.2</v>
      </c>
      <c r="W261"/>
      <c r="Z261"/>
    </row>
    <row r="262" spans="1:26" x14ac:dyDescent="0.3">
      <c r="A262" s="62" t="s">
        <v>21</v>
      </c>
      <c r="B262" s="63" t="s">
        <v>2103</v>
      </c>
      <c r="C262" s="63" t="s">
        <v>66</v>
      </c>
      <c r="D262" s="62" t="s">
        <v>2104</v>
      </c>
      <c r="E262" s="62">
        <v>97000</v>
      </c>
      <c r="F262" s="62" t="s">
        <v>382</v>
      </c>
      <c r="G262" s="62" t="s">
        <v>2105</v>
      </c>
      <c r="H262" s="64">
        <v>33059</v>
      </c>
      <c r="I262" s="82">
        <f t="shared" ca="1" si="22"/>
        <v>32.306639288158799</v>
      </c>
      <c r="J262" s="62" t="s">
        <v>2106</v>
      </c>
      <c r="K262" s="62" t="s">
        <v>404</v>
      </c>
      <c r="L262" s="62" t="s">
        <v>2107</v>
      </c>
      <c r="M262" s="65" t="s">
        <v>415</v>
      </c>
      <c r="N262" s="66" t="s">
        <v>366</v>
      </c>
      <c r="O262" s="67">
        <v>40577</v>
      </c>
      <c r="P262" s="68" t="s">
        <v>467</v>
      </c>
      <c r="Q262" s="68" t="s">
        <v>2108</v>
      </c>
      <c r="R262" s="68">
        <f t="shared" ca="1" si="23"/>
        <v>141</v>
      </c>
      <c r="S262" s="68">
        <f t="shared" ca="1" si="24"/>
        <v>265</v>
      </c>
      <c r="T262" s="69">
        <f t="shared" ca="1" si="25"/>
        <v>2570.5</v>
      </c>
      <c r="W262"/>
      <c r="Z262"/>
    </row>
    <row r="263" spans="1:26" x14ac:dyDescent="0.3">
      <c r="A263" s="62" t="s">
        <v>369</v>
      </c>
      <c r="B263" s="63" t="s">
        <v>2109</v>
      </c>
      <c r="C263" s="63" t="s">
        <v>2110</v>
      </c>
      <c r="D263" s="62" t="s">
        <v>1988</v>
      </c>
      <c r="E263" s="62">
        <v>97000</v>
      </c>
      <c r="F263" s="62" t="s">
        <v>382</v>
      </c>
      <c r="G263" s="62" t="s">
        <v>2111</v>
      </c>
      <c r="H263" s="64">
        <v>32360</v>
      </c>
      <c r="I263" s="82">
        <f t="shared" ca="1" si="22"/>
        <v>34.220396988364136</v>
      </c>
      <c r="J263" s="62" t="s">
        <v>2112</v>
      </c>
      <c r="K263" s="62" t="s">
        <v>880</v>
      </c>
      <c r="L263" s="62" t="s">
        <v>2113</v>
      </c>
      <c r="M263" s="65" t="s">
        <v>415</v>
      </c>
      <c r="N263" s="66" t="s">
        <v>366</v>
      </c>
      <c r="O263" s="67">
        <v>40097</v>
      </c>
      <c r="P263" s="68" t="s">
        <v>508</v>
      </c>
      <c r="Q263" s="68" t="s">
        <v>2114</v>
      </c>
      <c r="R263" s="68">
        <f t="shared" ca="1" si="23"/>
        <v>157</v>
      </c>
      <c r="S263" s="68">
        <f t="shared" ca="1" si="24"/>
        <v>282</v>
      </c>
      <c r="T263" s="69">
        <f t="shared" ca="1" si="25"/>
        <v>2735.3999999999996</v>
      </c>
      <c r="W263"/>
      <c r="Z263"/>
    </row>
    <row r="264" spans="1:26" x14ac:dyDescent="0.3">
      <c r="A264" s="62" t="s">
        <v>21</v>
      </c>
      <c r="B264" s="63" t="s">
        <v>2115</v>
      </c>
      <c r="C264" s="63" t="s">
        <v>2116</v>
      </c>
      <c r="D264" s="62" t="s">
        <v>2117</v>
      </c>
      <c r="E264" s="62">
        <v>97000</v>
      </c>
      <c r="F264" s="62" t="s">
        <v>382</v>
      </c>
      <c r="G264" s="62" t="s">
        <v>2118</v>
      </c>
      <c r="H264" s="64">
        <v>32909</v>
      </c>
      <c r="I264" s="82">
        <f t="shared" ca="1" si="22"/>
        <v>32.717316906228611</v>
      </c>
      <c r="J264" s="62" t="s">
        <v>2119</v>
      </c>
      <c r="K264" s="62" t="s">
        <v>615</v>
      </c>
      <c r="L264" s="62" t="s">
        <v>2120</v>
      </c>
      <c r="M264" s="65" t="s">
        <v>365</v>
      </c>
      <c r="N264" s="66" t="s">
        <v>366</v>
      </c>
      <c r="O264" s="67">
        <v>40371</v>
      </c>
      <c r="P264" s="68" t="s">
        <v>764</v>
      </c>
      <c r="Q264" s="68" t="s">
        <v>2121</v>
      </c>
      <c r="R264" s="68">
        <f t="shared" ca="1" si="23"/>
        <v>148</v>
      </c>
      <c r="S264" s="68">
        <f t="shared" ca="1" si="24"/>
        <v>272</v>
      </c>
      <c r="T264" s="69">
        <f t="shared" ca="1" si="25"/>
        <v>2638.3999999999996</v>
      </c>
      <c r="W264"/>
      <c r="Z264"/>
    </row>
    <row r="265" spans="1:26" x14ac:dyDescent="0.3">
      <c r="A265" s="62" t="s">
        <v>369</v>
      </c>
      <c r="B265" s="63" t="s">
        <v>2122</v>
      </c>
      <c r="C265" s="63" t="s">
        <v>2123</v>
      </c>
      <c r="D265" s="62" t="s">
        <v>2124</v>
      </c>
      <c r="E265" s="62">
        <v>98540</v>
      </c>
      <c r="F265" s="62" t="s">
        <v>503</v>
      </c>
      <c r="G265" s="62" t="s">
        <v>2125</v>
      </c>
      <c r="H265" s="64">
        <v>30839</v>
      </c>
      <c r="I265" s="82">
        <f t="shared" ca="1" si="22"/>
        <v>38.384668035592057</v>
      </c>
      <c r="J265" s="62" t="s">
        <v>2126</v>
      </c>
      <c r="K265" s="62" t="s">
        <v>375</v>
      </c>
      <c r="L265" s="62" t="s">
        <v>2127</v>
      </c>
      <c r="M265" s="65" t="s">
        <v>365</v>
      </c>
      <c r="N265" s="66" t="s">
        <v>366</v>
      </c>
      <c r="O265" s="67">
        <v>40196</v>
      </c>
      <c r="P265" s="68" t="s">
        <v>779</v>
      </c>
      <c r="Q265" s="68" t="s">
        <v>2128</v>
      </c>
      <c r="R265" s="68">
        <f t="shared" ca="1" si="23"/>
        <v>153</v>
      </c>
      <c r="S265" s="68">
        <f t="shared" ca="1" si="24"/>
        <v>278</v>
      </c>
      <c r="T265" s="69">
        <f t="shared" ca="1" si="25"/>
        <v>2696.6</v>
      </c>
      <c r="W265"/>
      <c r="Z265"/>
    </row>
    <row r="266" spans="1:26" x14ac:dyDescent="0.3">
      <c r="A266" s="62" t="s">
        <v>21</v>
      </c>
      <c r="B266" s="63" t="s">
        <v>2129</v>
      </c>
      <c r="C266" s="63" t="s">
        <v>2130</v>
      </c>
      <c r="D266" s="62" t="s">
        <v>2131</v>
      </c>
      <c r="E266" s="62">
        <v>97250</v>
      </c>
      <c r="F266" s="62" t="s">
        <v>521</v>
      </c>
      <c r="G266" s="62" t="s">
        <v>2132</v>
      </c>
      <c r="H266" s="64">
        <v>24514</v>
      </c>
      <c r="I266" s="82">
        <f t="shared" ca="1" si="22"/>
        <v>55.701574264202598</v>
      </c>
      <c r="J266" s="62" t="s">
        <v>2133</v>
      </c>
      <c r="K266" s="62" t="s">
        <v>557</v>
      </c>
      <c r="L266" s="62" t="s">
        <v>2134</v>
      </c>
      <c r="M266" s="65" t="s">
        <v>415</v>
      </c>
      <c r="N266" s="66" t="s">
        <v>387</v>
      </c>
      <c r="O266" s="67">
        <v>40801</v>
      </c>
      <c r="P266" s="68" t="s">
        <v>458</v>
      </c>
      <c r="Q266" s="68" t="s">
        <v>2135</v>
      </c>
      <c r="R266" s="68">
        <f t="shared" ca="1" si="23"/>
        <v>133</v>
      </c>
      <c r="S266" s="68">
        <f t="shared" ca="1" si="24"/>
        <v>349</v>
      </c>
      <c r="T266" s="69">
        <f t="shared" ca="1" si="25"/>
        <v>3385.2999999999997</v>
      </c>
      <c r="W266"/>
      <c r="Z266"/>
    </row>
    <row r="267" spans="1:26" x14ac:dyDescent="0.3">
      <c r="A267" s="62" t="s">
        <v>428</v>
      </c>
      <c r="B267" s="63" t="s">
        <v>2136</v>
      </c>
      <c r="C267" s="63" t="s">
        <v>2137</v>
      </c>
      <c r="D267" s="62" t="s">
        <v>2138</v>
      </c>
      <c r="E267" s="62">
        <v>97500</v>
      </c>
      <c r="F267" s="62" t="s">
        <v>360</v>
      </c>
      <c r="G267" s="62" t="s">
        <v>2139</v>
      </c>
      <c r="H267" s="64">
        <v>21441</v>
      </c>
      <c r="I267" s="82">
        <f t="shared" ca="1" si="22"/>
        <v>64.114989733059545</v>
      </c>
      <c r="J267" s="62" t="s">
        <v>2140</v>
      </c>
      <c r="K267" s="62" t="s">
        <v>375</v>
      </c>
      <c r="L267" s="62" t="s">
        <v>2141</v>
      </c>
      <c r="M267" s="65" t="s">
        <v>415</v>
      </c>
      <c r="N267" s="66" t="s">
        <v>366</v>
      </c>
      <c r="O267" s="67">
        <v>40340</v>
      </c>
      <c r="P267" s="68" t="s">
        <v>533</v>
      </c>
      <c r="Q267" s="68" t="s">
        <v>2142</v>
      </c>
      <c r="R267" s="68">
        <f t="shared" ca="1" si="23"/>
        <v>149</v>
      </c>
      <c r="S267" s="68">
        <f t="shared" ca="1" si="24"/>
        <v>273</v>
      </c>
      <c r="T267" s="69">
        <f t="shared" ca="1" si="25"/>
        <v>2648.1</v>
      </c>
      <c r="W267"/>
      <c r="Z267"/>
    </row>
    <row r="268" spans="1:26" x14ac:dyDescent="0.3">
      <c r="A268" s="62" t="s">
        <v>21</v>
      </c>
      <c r="B268" s="63" t="s">
        <v>2143</v>
      </c>
      <c r="C268" s="63" t="s">
        <v>409</v>
      </c>
      <c r="D268" s="62" t="s">
        <v>1577</v>
      </c>
      <c r="E268" s="62">
        <v>97150</v>
      </c>
      <c r="F268" s="62" t="s">
        <v>472</v>
      </c>
      <c r="G268" s="62" t="s">
        <v>2144</v>
      </c>
      <c r="H268" s="64">
        <v>23904</v>
      </c>
      <c r="I268" s="82">
        <f t="shared" ca="1" si="22"/>
        <v>57.371663244353179</v>
      </c>
      <c r="J268" s="62"/>
      <c r="K268" s="62" t="s">
        <v>413</v>
      </c>
      <c r="L268" s="62" t="s">
        <v>2145</v>
      </c>
      <c r="M268" s="65" t="s">
        <v>634</v>
      </c>
      <c r="N268" s="66" t="s">
        <v>366</v>
      </c>
      <c r="O268" s="67">
        <v>40622</v>
      </c>
      <c r="P268" s="68" t="s">
        <v>779</v>
      </c>
      <c r="Q268" s="68" t="s">
        <v>2146</v>
      </c>
      <c r="R268" s="68">
        <f t="shared" ca="1" si="23"/>
        <v>139</v>
      </c>
      <c r="S268" s="68">
        <f t="shared" ca="1" si="24"/>
        <v>262</v>
      </c>
      <c r="T268" s="69">
        <f t="shared" ca="1" si="25"/>
        <v>2541.3999999999996</v>
      </c>
      <c r="W268"/>
      <c r="Z268"/>
    </row>
    <row r="269" spans="1:26" x14ac:dyDescent="0.3">
      <c r="A269" s="62" t="s">
        <v>428</v>
      </c>
      <c r="B269" s="63" t="s">
        <v>87</v>
      </c>
      <c r="C269" s="63" t="s">
        <v>86</v>
      </c>
      <c r="D269" s="62" t="s">
        <v>2147</v>
      </c>
      <c r="E269" s="62">
        <v>98960</v>
      </c>
      <c r="F269" s="62" t="s">
        <v>648</v>
      </c>
      <c r="G269" s="62" t="s">
        <v>2148</v>
      </c>
      <c r="H269" s="64">
        <v>28922</v>
      </c>
      <c r="I269" s="82">
        <f t="shared" ca="1" si="22"/>
        <v>43.633127994524301</v>
      </c>
      <c r="J269" s="62" t="s">
        <v>2149</v>
      </c>
      <c r="K269" s="62" t="s">
        <v>632</v>
      </c>
      <c r="L269" s="62" t="s">
        <v>2150</v>
      </c>
      <c r="M269" s="65" t="s">
        <v>365</v>
      </c>
      <c r="N269" s="66" t="s">
        <v>366</v>
      </c>
      <c r="O269" s="67">
        <v>39766</v>
      </c>
      <c r="P269" s="68" t="s">
        <v>825</v>
      </c>
      <c r="Q269" s="68" t="s">
        <v>2151</v>
      </c>
      <c r="R269" s="68">
        <f t="shared" ca="1" si="23"/>
        <v>168</v>
      </c>
      <c r="S269" s="68">
        <f t="shared" ca="1" si="24"/>
        <v>294</v>
      </c>
      <c r="T269" s="69">
        <f t="shared" ca="1" si="25"/>
        <v>2851.7999999999997</v>
      </c>
      <c r="W269"/>
      <c r="Z269"/>
    </row>
    <row r="270" spans="1:26" x14ac:dyDescent="0.3">
      <c r="A270" s="62" t="s">
        <v>428</v>
      </c>
      <c r="B270" s="63" t="s">
        <v>2152</v>
      </c>
      <c r="C270" s="63" t="s">
        <v>2153</v>
      </c>
      <c r="D270" s="62" t="s">
        <v>2154</v>
      </c>
      <c r="E270" s="62">
        <v>97000</v>
      </c>
      <c r="F270" s="62" t="s">
        <v>382</v>
      </c>
      <c r="G270" s="62" t="s">
        <v>2155</v>
      </c>
      <c r="H270" s="64">
        <v>21471</v>
      </c>
      <c r="I270" s="82">
        <f t="shared" ca="1" si="22"/>
        <v>64.032854209445588</v>
      </c>
      <c r="J270" s="62" t="s">
        <v>2156</v>
      </c>
      <c r="K270" s="62" t="s">
        <v>465</v>
      </c>
      <c r="L270" s="62" t="s">
        <v>2157</v>
      </c>
      <c r="M270" s="65" t="s">
        <v>450</v>
      </c>
      <c r="N270" s="66" t="s">
        <v>366</v>
      </c>
      <c r="O270" s="67">
        <v>40878</v>
      </c>
      <c r="P270" s="68" t="s">
        <v>590</v>
      </c>
      <c r="Q270" s="68" t="s">
        <v>2158</v>
      </c>
      <c r="R270" s="68">
        <f t="shared" ca="1" si="23"/>
        <v>131</v>
      </c>
      <c r="S270" s="68">
        <f t="shared" ca="1" si="24"/>
        <v>254</v>
      </c>
      <c r="T270" s="69">
        <f t="shared" ca="1" si="25"/>
        <v>2463.7999999999997</v>
      </c>
      <c r="W270"/>
      <c r="Z270"/>
    </row>
    <row r="271" spans="1:26" x14ac:dyDescent="0.3">
      <c r="A271" s="62" t="s">
        <v>21</v>
      </c>
      <c r="B271" s="63" t="s">
        <v>2159</v>
      </c>
      <c r="C271" s="63" t="s">
        <v>2160</v>
      </c>
      <c r="D271" s="62" t="s">
        <v>2161</v>
      </c>
      <c r="E271" s="62">
        <v>97500</v>
      </c>
      <c r="F271" s="62" t="s">
        <v>360</v>
      </c>
      <c r="G271" s="62" t="s">
        <v>2162</v>
      </c>
      <c r="H271" s="64">
        <v>33302</v>
      </c>
      <c r="I271" s="82">
        <f t="shared" ca="1" si="22"/>
        <v>31.641341546885695</v>
      </c>
      <c r="J271" s="62" t="s">
        <v>2163</v>
      </c>
      <c r="K271" s="62" t="s">
        <v>724</v>
      </c>
      <c r="L271" s="62" t="s">
        <v>2164</v>
      </c>
      <c r="M271" s="65" t="s">
        <v>365</v>
      </c>
      <c r="N271" s="66" t="s">
        <v>366</v>
      </c>
      <c r="O271" s="67">
        <v>40115</v>
      </c>
      <c r="P271" s="68" t="s">
        <v>406</v>
      </c>
      <c r="Q271" s="68" t="s">
        <v>2165</v>
      </c>
      <c r="R271" s="68">
        <f t="shared" ca="1" si="23"/>
        <v>156</v>
      </c>
      <c r="S271" s="68">
        <f t="shared" ca="1" si="24"/>
        <v>281</v>
      </c>
      <c r="T271" s="69">
        <f t="shared" ca="1" si="25"/>
        <v>2725.7</v>
      </c>
      <c r="W271"/>
      <c r="Z271"/>
    </row>
    <row r="272" spans="1:26" x14ac:dyDescent="0.3">
      <c r="A272" s="62" t="s">
        <v>21</v>
      </c>
      <c r="B272" s="63" t="s">
        <v>2166</v>
      </c>
      <c r="C272" s="63" t="s">
        <v>2167</v>
      </c>
      <c r="D272" s="62" t="s">
        <v>2168</v>
      </c>
      <c r="E272" s="62">
        <v>97900</v>
      </c>
      <c r="F272" s="62" t="s">
        <v>487</v>
      </c>
      <c r="G272" s="62" t="s">
        <v>2169</v>
      </c>
      <c r="H272" s="64">
        <v>29713</v>
      </c>
      <c r="I272" s="82">
        <f t="shared" ca="1" si="22"/>
        <v>41.46748802190281</v>
      </c>
      <c r="J272" s="62" t="s">
        <v>2170</v>
      </c>
      <c r="K272" s="62" t="s">
        <v>475</v>
      </c>
      <c r="L272" s="62" t="s">
        <v>2171</v>
      </c>
      <c r="M272" s="65" t="s">
        <v>415</v>
      </c>
      <c r="N272" s="66" t="s">
        <v>366</v>
      </c>
      <c r="O272" s="67">
        <v>39939</v>
      </c>
      <c r="P272" s="68" t="s">
        <v>803</v>
      </c>
      <c r="Q272" s="68" t="s">
        <v>2172</v>
      </c>
      <c r="R272" s="68">
        <f t="shared" ca="1" si="23"/>
        <v>162</v>
      </c>
      <c r="S272" s="68">
        <f t="shared" ca="1" si="24"/>
        <v>288</v>
      </c>
      <c r="T272" s="69">
        <f t="shared" ca="1" si="25"/>
        <v>2793.6</v>
      </c>
      <c r="W272"/>
      <c r="Z272"/>
    </row>
    <row r="273" spans="1:26" x14ac:dyDescent="0.3">
      <c r="A273" s="62" t="s">
        <v>21</v>
      </c>
      <c r="B273" s="63" t="s">
        <v>2173</v>
      </c>
      <c r="C273" s="63" t="s">
        <v>2174</v>
      </c>
      <c r="D273" s="62" t="s">
        <v>1643</v>
      </c>
      <c r="E273" s="62">
        <v>97320</v>
      </c>
      <c r="F273" s="62" t="s">
        <v>401</v>
      </c>
      <c r="G273" s="62" t="s">
        <v>2175</v>
      </c>
      <c r="H273" s="64">
        <v>24573</v>
      </c>
      <c r="I273" s="82">
        <f t="shared" ca="1" si="22"/>
        <v>55.540041067761805</v>
      </c>
      <c r="J273" s="62" t="s">
        <v>2176</v>
      </c>
      <c r="K273" s="62" t="s">
        <v>531</v>
      </c>
      <c r="L273" s="62" t="s">
        <v>2177</v>
      </c>
      <c r="M273" s="65" t="s">
        <v>377</v>
      </c>
      <c r="N273" s="66" t="s">
        <v>366</v>
      </c>
      <c r="O273" s="67">
        <v>40680</v>
      </c>
      <c r="P273" s="68" t="s">
        <v>396</v>
      </c>
      <c r="Q273" s="68" t="s">
        <v>2178</v>
      </c>
      <c r="R273" s="68">
        <f t="shared" ca="1" si="23"/>
        <v>137</v>
      </c>
      <c r="S273" s="68">
        <f t="shared" ca="1" si="24"/>
        <v>260</v>
      </c>
      <c r="T273" s="69">
        <f t="shared" ca="1" si="25"/>
        <v>2522</v>
      </c>
      <c r="W273"/>
      <c r="Z273"/>
    </row>
    <row r="274" spans="1:26" x14ac:dyDescent="0.3">
      <c r="A274" s="62" t="s">
        <v>428</v>
      </c>
      <c r="B274" s="63" t="s">
        <v>2179</v>
      </c>
      <c r="C274" s="63" t="s">
        <v>2180</v>
      </c>
      <c r="D274" s="62" t="s">
        <v>2181</v>
      </c>
      <c r="E274" s="62">
        <v>97000</v>
      </c>
      <c r="F274" s="62" t="s">
        <v>382</v>
      </c>
      <c r="G274" s="62" t="s">
        <v>2182</v>
      </c>
      <c r="H274" s="64">
        <v>28618</v>
      </c>
      <c r="I274" s="82">
        <f t="shared" ca="1" si="22"/>
        <v>44.465434633812457</v>
      </c>
      <c r="J274" s="62" t="s">
        <v>2183</v>
      </c>
      <c r="K274" s="62" t="s">
        <v>363</v>
      </c>
      <c r="L274" s="62" t="s">
        <v>2184</v>
      </c>
      <c r="M274" s="65" t="s">
        <v>365</v>
      </c>
      <c r="N274" s="66" t="s">
        <v>366</v>
      </c>
      <c r="O274" s="67">
        <v>40259</v>
      </c>
      <c r="P274" s="68" t="s">
        <v>435</v>
      </c>
      <c r="Q274" s="68" t="s">
        <v>2185</v>
      </c>
      <c r="R274" s="68">
        <f t="shared" ca="1" si="23"/>
        <v>151</v>
      </c>
      <c r="S274" s="68">
        <f t="shared" ca="1" si="24"/>
        <v>276</v>
      </c>
      <c r="T274" s="69">
        <f t="shared" ca="1" si="25"/>
        <v>2677.2</v>
      </c>
      <c r="W274"/>
      <c r="Z274"/>
    </row>
    <row r="275" spans="1:26" x14ac:dyDescent="0.3">
      <c r="A275" s="62" t="s">
        <v>369</v>
      </c>
      <c r="B275" s="63" t="s">
        <v>2186</v>
      </c>
      <c r="C275" s="63" t="s">
        <v>2187</v>
      </c>
      <c r="D275" s="62" t="s">
        <v>708</v>
      </c>
      <c r="E275" s="62">
        <v>98250</v>
      </c>
      <c r="F275" s="62" t="s">
        <v>421</v>
      </c>
      <c r="G275" s="62" t="s">
        <v>2188</v>
      </c>
      <c r="H275" s="64">
        <v>29866</v>
      </c>
      <c r="I275" s="82">
        <f t="shared" ca="1" si="22"/>
        <v>41.048596851471594</v>
      </c>
      <c r="J275" s="62" t="s">
        <v>2189</v>
      </c>
      <c r="K275" s="62" t="s">
        <v>724</v>
      </c>
      <c r="L275" s="62" t="s">
        <v>2190</v>
      </c>
      <c r="M275" s="65" t="s">
        <v>450</v>
      </c>
      <c r="N275" s="66" t="s">
        <v>366</v>
      </c>
      <c r="O275" s="67">
        <v>40714</v>
      </c>
      <c r="P275" s="68" t="s">
        <v>451</v>
      </c>
      <c r="Q275" s="68" t="s">
        <v>2191</v>
      </c>
      <c r="R275" s="68">
        <f t="shared" ca="1" si="23"/>
        <v>136</v>
      </c>
      <c r="S275" s="68">
        <f t="shared" ca="1" si="24"/>
        <v>259</v>
      </c>
      <c r="T275" s="69">
        <f t="shared" ca="1" si="25"/>
        <v>2512.2999999999997</v>
      </c>
      <c r="W275"/>
      <c r="Z275"/>
    </row>
    <row r="276" spans="1:26" x14ac:dyDescent="0.3">
      <c r="A276" s="62" t="s">
        <v>428</v>
      </c>
      <c r="B276" s="63" t="s">
        <v>322</v>
      </c>
      <c r="C276" s="63" t="s">
        <v>323</v>
      </c>
      <c r="D276" s="62" t="s">
        <v>2192</v>
      </c>
      <c r="E276" s="62">
        <v>97000</v>
      </c>
      <c r="F276" s="62" t="s">
        <v>382</v>
      </c>
      <c r="G276" s="62" t="s">
        <v>2193</v>
      </c>
      <c r="H276" s="64">
        <v>32968</v>
      </c>
      <c r="I276" s="82">
        <f t="shared" ca="1" si="22"/>
        <v>32.555783709787818</v>
      </c>
      <c r="J276" s="62" t="s">
        <v>2194</v>
      </c>
      <c r="K276" s="62" t="s">
        <v>632</v>
      </c>
      <c r="L276" s="62" t="s">
        <v>2195</v>
      </c>
      <c r="M276" s="65" t="s">
        <v>365</v>
      </c>
      <c r="N276" s="66" t="s">
        <v>366</v>
      </c>
      <c r="O276" s="67">
        <v>40846</v>
      </c>
      <c r="P276" s="68" t="s">
        <v>498</v>
      </c>
      <c r="Q276" s="68" t="s">
        <v>2196</v>
      </c>
      <c r="R276" s="68">
        <f t="shared" ca="1" si="23"/>
        <v>132</v>
      </c>
      <c r="S276" s="68">
        <f t="shared" ca="1" si="24"/>
        <v>255</v>
      </c>
      <c r="T276" s="69">
        <f t="shared" ca="1" si="25"/>
        <v>2473.5</v>
      </c>
      <c r="W276"/>
      <c r="Z276"/>
    </row>
    <row r="277" spans="1:26" x14ac:dyDescent="0.3">
      <c r="A277" s="62" t="s">
        <v>369</v>
      </c>
      <c r="B277" s="63" t="s">
        <v>2197</v>
      </c>
      <c r="C277" s="63" t="s">
        <v>2198</v>
      </c>
      <c r="D277" s="62" t="s">
        <v>2199</v>
      </c>
      <c r="E277" s="62">
        <v>97500</v>
      </c>
      <c r="F277" s="62" t="s">
        <v>360</v>
      </c>
      <c r="G277" s="62" t="s">
        <v>2200</v>
      </c>
      <c r="H277" s="64">
        <v>30078</v>
      </c>
      <c r="I277" s="82">
        <f t="shared" ca="1" si="22"/>
        <v>40.468172484599592</v>
      </c>
      <c r="J277" s="62" t="s">
        <v>2201</v>
      </c>
      <c r="K277" s="62" t="s">
        <v>845</v>
      </c>
      <c r="L277" s="62" t="s">
        <v>2202</v>
      </c>
      <c r="M277" s="65" t="s">
        <v>415</v>
      </c>
      <c r="N277" s="66" t="s">
        <v>366</v>
      </c>
      <c r="O277" s="67">
        <v>40551</v>
      </c>
      <c r="P277" s="68" t="s">
        <v>559</v>
      </c>
      <c r="Q277" s="68" t="s">
        <v>2203</v>
      </c>
      <c r="R277" s="68">
        <f t="shared" ca="1" si="23"/>
        <v>142</v>
      </c>
      <c r="S277" s="68">
        <f t="shared" ca="1" si="24"/>
        <v>266</v>
      </c>
      <c r="T277" s="69">
        <f t="shared" ca="1" si="25"/>
        <v>2580.1999999999998</v>
      </c>
      <c r="W277"/>
      <c r="Z277"/>
    </row>
    <row r="278" spans="1:26" x14ac:dyDescent="0.3">
      <c r="A278" s="62" t="s">
        <v>428</v>
      </c>
      <c r="B278" s="63" t="s">
        <v>2204</v>
      </c>
      <c r="C278" s="63" t="s">
        <v>2205</v>
      </c>
      <c r="D278" s="62" t="s">
        <v>2206</v>
      </c>
      <c r="E278" s="62">
        <v>97000</v>
      </c>
      <c r="F278" s="62" t="s">
        <v>382</v>
      </c>
      <c r="G278" s="62" t="s">
        <v>2207</v>
      </c>
      <c r="H278" s="64">
        <v>23143</v>
      </c>
      <c r="I278" s="82">
        <f t="shared" ca="1" si="22"/>
        <v>59.455167693360714</v>
      </c>
      <c r="J278" s="62" t="s">
        <v>2208</v>
      </c>
      <c r="K278" s="62" t="s">
        <v>632</v>
      </c>
      <c r="L278" s="62" t="s">
        <v>2209</v>
      </c>
      <c r="M278" s="65" t="s">
        <v>365</v>
      </c>
      <c r="N278" s="66" t="s">
        <v>366</v>
      </c>
      <c r="O278" s="67">
        <v>41150</v>
      </c>
      <c r="P278" s="68" t="s">
        <v>516</v>
      </c>
      <c r="Q278" s="68" t="s">
        <v>2210</v>
      </c>
      <c r="R278" s="68">
        <f t="shared" ca="1" si="23"/>
        <v>122</v>
      </c>
      <c r="S278" s="68">
        <f t="shared" ca="1" si="24"/>
        <v>244</v>
      </c>
      <c r="T278" s="69">
        <f t="shared" ca="1" si="25"/>
        <v>2366.7999999999997</v>
      </c>
      <c r="W278"/>
      <c r="Z278"/>
    </row>
    <row r="279" spans="1:26" x14ac:dyDescent="0.3">
      <c r="A279" s="62" t="s">
        <v>21</v>
      </c>
      <c r="B279" s="63" t="s">
        <v>2211</v>
      </c>
      <c r="C279" s="63" t="s">
        <v>2212</v>
      </c>
      <c r="D279" s="62" t="s">
        <v>2213</v>
      </c>
      <c r="E279" s="62">
        <v>97500</v>
      </c>
      <c r="F279" s="62" t="s">
        <v>360</v>
      </c>
      <c r="G279" s="62" t="s">
        <v>2214</v>
      </c>
      <c r="H279" s="64">
        <v>29866</v>
      </c>
      <c r="I279" s="82">
        <f t="shared" ca="1" si="22"/>
        <v>41.048596851471594</v>
      </c>
      <c r="J279" s="62" t="s">
        <v>2215</v>
      </c>
      <c r="K279" s="62" t="s">
        <v>363</v>
      </c>
      <c r="L279" s="62" t="s">
        <v>2216</v>
      </c>
      <c r="M279" s="65" t="s">
        <v>450</v>
      </c>
      <c r="N279" s="66" t="s">
        <v>366</v>
      </c>
      <c r="O279" s="67">
        <v>39843</v>
      </c>
      <c r="P279" s="68" t="s">
        <v>590</v>
      </c>
      <c r="Q279" s="68" t="s">
        <v>2217</v>
      </c>
      <c r="R279" s="68">
        <f t="shared" ca="1" si="23"/>
        <v>165</v>
      </c>
      <c r="S279" s="68">
        <f t="shared" ca="1" si="24"/>
        <v>291</v>
      </c>
      <c r="T279" s="69">
        <f t="shared" ca="1" si="25"/>
        <v>2822.7</v>
      </c>
      <c r="W279"/>
      <c r="Z279"/>
    </row>
    <row r="280" spans="1:26" x14ac:dyDescent="0.3">
      <c r="A280" s="62" t="s">
        <v>428</v>
      </c>
      <c r="B280" s="63" t="s">
        <v>2218</v>
      </c>
      <c r="C280" s="63" t="s">
        <v>2219</v>
      </c>
      <c r="D280" s="62" t="s">
        <v>2220</v>
      </c>
      <c r="E280" s="62">
        <v>97000</v>
      </c>
      <c r="F280" s="62" t="s">
        <v>382</v>
      </c>
      <c r="G280" s="62" t="s">
        <v>2221</v>
      </c>
      <c r="H280" s="64">
        <v>34277</v>
      </c>
      <c r="I280" s="82">
        <f t="shared" ca="1" si="22"/>
        <v>28.971937029431896</v>
      </c>
      <c r="J280" s="62" t="s">
        <v>2222</v>
      </c>
      <c r="K280" s="62" t="s">
        <v>632</v>
      </c>
      <c r="L280" s="62" t="s">
        <v>2223</v>
      </c>
      <c r="M280" s="65" t="s">
        <v>365</v>
      </c>
      <c r="N280" s="66" t="s">
        <v>366</v>
      </c>
      <c r="O280" s="67">
        <v>39768</v>
      </c>
      <c r="P280" s="68" t="s">
        <v>608</v>
      </c>
      <c r="Q280" s="68" t="s">
        <v>2224</v>
      </c>
      <c r="R280" s="68">
        <f t="shared" ca="1" si="23"/>
        <v>167</v>
      </c>
      <c r="S280" s="68">
        <f t="shared" ca="1" si="24"/>
        <v>293</v>
      </c>
      <c r="T280" s="69">
        <f t="shared" ca="1" si="25"/>
        <v>2842.1</v>
      </c>
      <c r="W280"/>
      <c r="Z280"/>
    </row>
    <row r="281" spans="1:26" x14ac:dyDescent="0.3">
      <c r="A281" s="62" t="s">
        <v>428</v>
      </c>
      <c r="B281" s="63" t="s">
        <v>2218</v>
      </c>
      <c r="C281" s="63" t="s">
        <v>2225</v>
      </c>
      <c r="D281" s="62" t="s">
        <v>2092</v>
      </c>
      <c r="E281" s="62">
        <v>97500</v>
      </c>
      <c r="F281" s="62" t="s">
        <v>360</v>
      </c>
      <c r="G281" s="62" t="s">
        <v>2226</v>
      </c>
      <c r="H281" s="64">
        <v>32026</v>
      </c>
      <c r="I281" s="82">
        <f t="shared" ca="1" si="22"/>
        <v>35.134839151266256</v>
      </c>
      <c r="J281" s="62" t="s">
        <v>2227</v>
      </c>
      <c r="K281" s="62" t="s">
        <v>880</v>
      </c>
      <c r="L281" s="62" t="s">
        <v>2228</v>
      </c>
      <c r="M281" s="65" t="s">
        <v>365</v>
      </c>
      <c r="N281" s="66" t="s">
        <v>366</v>
      </c>
      <c r="O281" s="67">
        <v>39657</v>
      </c>
      <c r="P281" s="68" t="s">
        <v>617</v>
      </c>
      <c r="Q281" s="68" t="s">
        <v>2224</v>
      </c>
      <c r="R281" s="68">
        <f t="shared" ca="1" si="23"/>
        <v>171</v>
      </c>
      <c r="S281" s="68">
        <f t="shared" ca="1" si="24"/>
        <v>298</v>
      </c>
      <c r="T281" s="69">
        <f t="shared" ca="1" si="25"/>
        <v>2890.6</v>
      </c>
      <c r="W281"/>
      <c r="Z281"/>
    </row>
    <row r="282" spans="1:26" x14ac:dyDescent="0.3">
      <c r="A282" s="62" t="s">
        <v>428</v>
      </c>
      <c r="B282" s="63" t="s">
        <v>2229</v>
      </c>
      <c r="C282" s="63" t="s">
        <v>2230</v>
      </c>
      <c r="D282" s="62" t="s">
        <v>2231</v>
      </c>
      <c r="E282" s="62">
        <v>97500</v>
      </c>
      <c r="F282" s="62" t="s">
        <v>360</v>
      </c>
      <c r="G282" s="62" t="s">
        <v>2232</v>
      </c>
      <c r="H282" s="64">
        <v>25394</v>
      </c>
      <c r="I282" s="82">
        <f t="shared" ca="1" si="22"/>
        <v>53.29226557152635</v>
      </c>
      <c r="J282" s="62" t="s">
        <v>2233</v>
      </c>
      <c r="K282" s="62" t="s">
        <v>465</v>
      </c>
      <c r="L282" s="62" t="s">
        <v>2234</v>
      </c>
      <c r="M282" s="65" t="s">
        <v>365</v>
      </c>
      <c r="N282" s="66" t="s">
        <v>366</v>
      </c>
      <c r="O282" s="67">
        <v>40382</v>
      </c>
      <c r="P282" s="68" t="s">
        <v>681</v>
      </c>
      <c r="Q282" s="68" t="s">
        <v>2235</v>
      </c>
      <c r="R282" s="68">
        <f t="shared" ca="1" si="23"/>
        <v>147</v>
      </c>
      <c r="S282" s="68">
        <f t="shared" ca="1" si="24"/>
        <v>271</v>
      </c>
      <c r="T282" s="69">
        <f t="shared" ca="1" si="25"/>
        <v>2628.7</v>
      </c>
      <c r="W282"/>
      <c r="Z282"/>
    </row>
    <row r="283" spans="1:26" x14ac:dyDescent="0.3">
      <c r="A283" s="62" t="s">
        <v>369</v>
      </c>
      <c r="B283" s="63" t="s">
        <v>2236</v>
      </c>
      <c r="C283" s="63" t="s">
        <v>104</v>
      </c>
      <c r="D283" s="62" t="s">
        <v>2237</v>
      </c>
      <c r="E283" s="62">
        <v>98250</v>
      </c>
      <c r="F283" s="62" t="s">
        <v>421</v>
      </c>
      <c r="G283" s="62" t="s">
        <v>2238</v>
      </c>
      <c r="H283" s="64">
        <v>25303</v>
      </c>
      <c r="I283" s="82">
        <f t="shared" ca="1" si="22"/>
        <v>53.541409993155376</v>
      </c>
      <c r="J283" s="62" t="s">
        <v>2239</v>
      </c>
      <c r="K283" s="62" t="s">
        <v>363</v>
      </c>
      <c r="L283" s="62" t="s">
        <v>2240</v>
      </c>
      <c r="M283" s="65" t="s">
        <v>634</v>
      </c>
      <c r="N283" s="66" t="s">
        <v>366</v>
      </c>
      <c r="O283" s="67">
        <v>40154</v>
      </c>
      <c r="P283" s="68" t="s">
        <v>779</v>
      </c>
      <c r="Q283" s="68" t="s">
        <v>2241</v>
      </c>
      <c r="R283" s="68">
        <f t="shared" ca="1" si="23"/>
        <v>155</v>
      </c>
      <c r="S283" s="68">
        <f t="shared" ca="1" si="24"/>
        <v>280</v>
      </c>
      <c r="T283" s="69">
        <f t="shared" ca="1" si="25"/>
        <v>2716</v>
      </c>
      <c r="W283"/>
      <c r="Z283"/>
    </row>
    <row r="284" spans="1:26" x14ac:dyDescent="0.3">
      <c r="A284" s="62" t="s">
        <v>428</v>
      </c>
      <c r="B284" s="63" t="s">
        <v>2242</v>
      </c>
      <c r="C284" s="63" t="s">
        <v>2243</v>
      </c>
      <c r="D284" s="62" t="s">
        <v>2244</v>
      </c>
      <c r="E284" s="62">
        <v>97250</v>
      </c>
      <c r="F284" s="62" t="s">
        <v>521</v>
      </c>
      <c r="G284" s="62" t="s">
        <v>2245</v>
      </c>
      <c r="H284" s="64">
        <v>30382</v>
      </c>
      <c r="I284" s="82">
        <f t="shared" ca="1" si="22"/>
        <v>39.635865845311429</v>
      </c>
      <c r="J284" s="62" t="s">
        <v>2246</v>
      </c>
      <c r="K284" s="62" t="s">
        <v>740</v>
      </c>
      <c r="L284" s="62" t="s">
        <v>2247</v>
      </c>
      <c r="M284" s="65" t="s">
        <v>377</v>
      </c>
      <c r="N284" s="66" t="s">
        <v>366</v>
      </c>
      <c r="O284" s="67">
        <v>40575</v>
      </c>
      <c r="P284" s="68" t="s">
        <v>492</v>
      </c>
      <c r="Q284" s="68" t="s">
        <v>2248</v>
      </c>
      <c r="R284" s="68">
        <f t="shared" ca="1" si="23"/>
        <v>141</v>
      </c>
      <c r="S284" s="68">
        <f t="shared" ca="1" si="24"/>
        <v>265</v>
      </c>
      <c r="T284" s="69">
        <f t="shared" ca="1" si="25"/>
        <v>2570.5</v>
      </c>
      <c r="W284"/>
      <c r="Z284"/>
    </row>
    <row r="285" spans="1:26" x14ac:dyDescent="0.3">
      <c r="A285" s="62" t="s">
        <v>21</v>
      </c>
      <c r="B285" s="63" t="s">
        <v>2249</v>
      </c>
      <c r="C285" s="63" t="s">
        <v>2250</v>
      </c>
      <c r="D285" s="62" t="s">
        <v>1794</v>
      </c>
      <c r="E285" s="62">
        <v>97250</v>
      </c>
      <c r="F285" s="62" t="s">
        <v>521</v>
      </c>
      <c r="G285" s="62" t="s">
        <v>2251</v>
      </c>
      <c r="H285" s="64">
        <v>33547</v>
      </c>
      <c r="I285" s="82">
        <f t="shared" ca="1" si="22"/>
        <v>30.970568104038328</v>
      </c>
      <c r="J285" s="62" t="s">
        <v>2252</v>
      </c>
      <c r="K285" s="62" t="s">
        <v>404</v>
      </c>
      <c r="L285" s="62" t="s">
        <v>2253</v>
      </c>
      <c r="M285" s="65" t="s">
        <v>581</v>
      </c>
      <c r="N285" s="66" t="s">
        <v>366</v>
      </c>
      <c r="O285" s="67">
        <v>40763</v>
      </c>
      <c r="P285" s="68" t="s">
        <v>666</v>
      </c>
      <c r="Q285" s="68" t="s">
        <v>2254</v>
      </c>
      <c r="R285" s="68">
        <f t="shared" ca="1" si="23"/>
        <v>135</v>
      </c>
      <c r="S285" s="68">
        <f t="shared" ca="1" si="24"/>
        <v>258</v>
      </c>
      <c r="T285" s="69">
        <f t="shared" ca="1" si="25"/>
        <v>2502.6</v>
      </c>
      <c r="W285"/>
      <c r="Z285"/>
    </row>
    <row r="286" spans="1:26" x14ac:dyDescent="0.3">
      <c r="A286" s="62" t="s">
        <v>21</v>
      </c>
      <c r="B286" s="63" t="s">
        <v>2261</v>
      </c>
      <c r="C286" s="63" t="s">
        <v>2262</v>
      </c>
      <c r="D286" s="62" t="s">
        <v>2263</v>
      </c>
      <c r="E286" s="62">
        <v>98340</v>
      </c>
      <c r="F286" s="62" t="s">
        <v>595</v>
      </c>
      <c r="G286" s="62"/>
      <c r="H286" s="64">
        <v>21775</v>
      </c>
      <c r="I286" s="82">
        <f t="shared" ca="1" si="22"/>
        <v>63.200547570157426</v>
      </c>
      <c r="J286" s="62" t="s">
        <v>2264</v>
      </c>
      <c r="K286" s="62" t="s">
        <v>413</v>
      </c>
      <c r="L286" s="62" t="s">
        <v>2265</v>
      </c>
      <c r="M286" s="65" t="s">
        <v>365</v>
      </c>
      <c r="N286" s="66" t="s">
        <v>366</v>
      </c>
      <c r="O286" s="67">
        <v>40944</v>
      </c>
      <c r="P286" s="68" t="s">
        <v>742</v>
      </c>
      <c r="Q286" s="68" t="s">
        <v>2266</v>
      </c>
      <c r="R286" s="68">
        <f t="shared" ca="1" si="23"/>
        <v>129</v>
      </c>
      <c r="S286" s="68">
        <f t="shared" ca="1" si="24"/>
        <v>251</v>
      </c>
      <c r="T286" s="69">
        <f t="shared" ca="1" si="25"/>
        <v>2434.6999999999998</v>
      </c>
      <c r="W286"/>
      <c r="Z286"/>
    </row>
    <row r="287" spans="1:26" x14ac:dyDescent="0.3">
      <c r="A287" s="62" t="s">
        <v>369</v>
      </c>
      <c r="B287" s="63" t="s">
        <v>2267</v>
      </c>
      <c r="C287" s="63" t="s">
        <v>2268</v>
      </c>
      <c r="D287" s="62" t="s">
        <v>799</v>
      </c>
      <c r="E287" s="62">
        <v>97000</v>
      </c>
      <c r="F287" s="62" t="s">
        <v>382</v>
      </c>
      <c r="G287" s="62" t="s">
        <v>2269</v>
      </c>
      <c r="H287" s="64">
        <v>30535</v>
      </c>
      <c r="I287" s="82">
        <f t="shared" ca="1" si="22"/>
        <v>39.21697467488022</v>
      </c>
      <c r="J287" s="62" t="s">
        <v>2270</v>
      </c>
      <c r="K287" s="62" t="s">
        <v>557</v>
      </c>
      <c r="L287" s="62" t="s">
        <v>2271</v>
      </c>
      <c r="M287" s="65" t="s">
        <v>415</v>
      </c>
      <c r="N287" s="66" t="s">
        <v>366</v>
      </c>
      <c r="O287" s="67">
        <v>39968</v>
      </c>
      <c r="P287" s="68" t="s">
        <v>559</v>
      </c>
      <c r="Q287" s="68" t="s">
        <v>2272</v>
      </c>
      <c r="R287" s="68">
        <f t="shared" ca="1" si="23"/>
        <v>161</v>
      </c>
      <c r="S287" s="68">
        <f t="shared" ca="1" si="24"/>
        <v>287</v>
      </c>
      <c r="T287" s="69">
        <f t="shared" ca="1" si="25"/>
        <v>2783.8999999999996</v>
      </c>
      <c r="W287"/>
      <c r="Z287"/>
    </row>
    <row r="288" spans="1:26" x14ac:dyDescent="0.3">
      <c r="A288" s="62" t="s">
        <v>21</v>
      </c>
      <c r="B288" s="63" t="s">
        <v>2279</v>
      </c>
      <c r="C288" s="63" t="s">
        <v>2250</v>
      </c>
      <c r="D288" s="62" t="s">
        <v>2280</v>
      </c>
      <c r="E288" s="62">
        <v>97500</v>
      </c>
      <c r="F288" s="62" t="s">
        <v>360</v>
      </c>
      <c r="G288" s="62" t="s">
        <v>2281</v>
      </c>
      <c r="H288" s="64">
        <v>24907</v>
      </c>
      <c r="I288" s="82">
        <f t="shared" ca="1" si="22"/>
        <v>54.625598904859686</v>
      </c>
      <c r="J288" s="62" t="s">
        <v>2282</v>
      </c>
      <c r="K288" s="62" t="s">
        <v>363</v>
      </c>
      <c r="L288" s="62" t="s">
        <v>2283</v>
      </c>
      <c r="M288" s="65" t="s">
        <v>365</v>
      </c>
      <c r="N288" s="66" t="s">
        <v>457</v>
      </c>
      <c r="O288" s="67">
        <v>40974</v>
      </c>
      <c r="P288" s="68" t="s">
        <v>388</v>
      </c>
      <c r="Q288" s="68" t="s">
        <v>2284</v>
      </c>
      <c r="R288" s="68">
        <f t="shared" ca="1" si="23"/>
        <v>128</v>
      </c>
      <c r="S288" s="68">
        <f t="shared" ca="1" si="24"/>
        <v>342</v>
      </c>
      <c r="T288" s="69">
        <f t="shared" ca="1" si="25"/>
        <v>3317.3999999999996</v>
      </c>
      <c r="W288"/>
      <c r="Z288"/>
    </row>
    <row r="289" spans="1:26" x14ac:dyDescent="0.3">
      <c r="A289" s="62" t="s">
        <v>369</v>
      </c>
      <c r="B289" s="63" t="s">
        <v>2285</v>
      </c>
      <c r="C289" s="63" t="s">
        <v>2286</v>
      </c>
      <c r="D289" s="62" t="s">
        <v>2287</v>
      </c>
      <c r="E289" s="62">
        <v>97000</v>
      </c>
      <c r="F289" s="62" t="s">
        <v>382</v>
      </c>
      <c r="G289" s="62" t="s">
        <v>2288</v>
      </c>
      <c r="H289" s="64">
        <v>24968</v>
      </c>
      <c r="I289" s="82">
        <f t="shared" ca="1" si="22"/>
        <v>54.458590006844624</v>
      </c>
      <c r="J289" s="62" t="s">
        <v>2289</v>
      </c>
      <c r="K289" s="62" t="s">
        <v>531</v>
      </c>
      <c r="L289" s="62" t="s">
        <v>2290</v>
      </c>
      <c r="M289" s="65" t="s">
        <v>365</v>
      </c>
      <c r="N289" s="66" t="s">
        <v>366</v>
      </c>
      <c r="O289" s="67">
        <v>40065</v>
      </c>
      <c r="P289" s="68" t="s">
        <v>681</v>
      </c>
      <c r="Q289" s="68" t="s">
        <v>2291</v>
      </c>
      <c r="R289" s="68">
        <f t="shared" ca="1" si="23"/>
        <v>158</v>
      </c>
      <c r="S289" s="68">
        <f t="shared" ca="1" si="24"/>
        <v>283</v>
      </c>
      <c r="T289" s="69">
        <f t="shared" ca="1" si="25"/>
        <v>2745.1</v>
      </c>
      <c r="W289"/>
      <c r="Z289"/>
    </row>
    <row r="290" spans="1:26" x14ac:dyDescent="0.3">
      <c r="A290" s="62" t="s">
        <v>369</v>
      </c>
      <c r="B290" s="63" t="s">
        <v>2292</v>
      </c>
      <c r="C290" s="63" t="s">
        <v>2293</v>
      </c>
      <c r="D290" s="62" t="s">
        <v>502</v>
      </c>
      <c r="E290" s="62">
        <v>98540</v>
      </c>
      <c r="F290" s="62" t="s">
        <v>503</v>
      </c>
      <c r="G290" s="62" t="s">
        <v>2294</v>
      </c>
      <c r="H290" s="64">
        <v>27584</v>
      </c>
      <c r="I290" s="82">
        <f t="shared" ca="1" si="22"/>
        <v>47.296372347707049</v>
      </c>
      <c r="J290" s="62" t="s">
        <v>2295</v>
      </c>
      <c r="K290" s="62" t="s">
        <v>880</v>
      </c>
      <c r="L290" s="62" t="s">
        <v>2296</v>
      </c>
      <c r="M290" s="65" t="s">
        <v>425</v>
      </c>
      <c r="N290" s="66" t="s">
        <v>366</v>
      </c>
      <c r="O290" s="67">
        <v>40391</v>
      </c>
      <c r="P290" s="68" t="s">
        <v>426</v>
      </c>
      <c r="Q290" s="68" t="s">
        <v>2297</v>
      </c>
      <c r="R290" s="68">
        <f t="shared" ca="1" si="23"/>
        <v>147</v>
      </c>
      <c r="S290" s="68">
        <f t="shared" ref="S290:S321" ca="1" si="26">IF(N290="Chargé(e) de Clientèle",INT(110+(110*(R290/100))),INT(150+(150*(R290/100))))</f>
        <v>271</v>
      </c>
      <c r="T290" s="69">
        <f t="shared" ca="1" si="25"/>
        <v>2628.7</v>
      </c>
      <c r="W290"/>
      <c r="Z290"/>
    </row>
    <row r="291" spans="1:26" x14ac:dyDescent="0.3">
      <c r="A291" s="62" t="s">
        <v>21</v>
      </c>
      <c r="B291" s="63" t="s">
        <v>2298</v>
      </c>
      <c r="C291" s="63" t="s">
        <v>2299</v>
      </c>
      <c r="D291" s="62" t="s">
        <v>2300</v>
      </c>
      <c r="E291" s="62">
        <v>97900</v>
      </c>
      <c r="F291" s="62" t="s">
        <v>487</v>
      </c>
      <c r="G291" s="62" t="s">
        <v>2301</v>
      </c>
      <c r="H291" s="64">
        <v>30900</v>
      </c>
      <c r="I291" s="82">
        <f t="shared" ca="1" si="22"/>
        <v>38.217659137577002</v>
      </c>
      <c r="J291" s="62" t="s">
        <v>2302</v>
      </c>
      <c r="K291" s="62" t="s">
        <v>375</v>
      </c>
      <c r="L291" s="62" t="s">
        <v>2303</v>
      </c>
      <c r="M291" s="65" t="s">
        <v>450</v>
      </c>
      <c r="N291" s="66" t="s">
        <v>366</v>
      </c>
      <c r="O291" s="67">
        <v>41181</v>
      </c>
      <c r="P291" s="68" t="s">
        <v>451</v>
      </c>
      <c r="Q291" s="68" t="s">
        <v>2304</v>
      </c>
      <c r="R291" s="68">
        <f t="shared" ca="1" si="23"/>
        <v>121</v>
      </c>
      <c r="S291" s="68">
        <f t="shared" ca="1" si="26"/>
        <v>243</v>
      </c>
      <c r="T291" s="69">
        <f t="shared" ca="1" si="25"/>
        <v>2357.1</v>
      </c>
      <c r="W291"/>
      <c r="Z291"/>
    </row>
    <row r="292" spans="1:26" x14ac:dyDescent="0.3">
      <c r="A292" s="62" t="s">
        <v>21</v>
      </c>
      <c r="B292" s="63" t="s">
        <v>2298</v>
      </c>
      <c r="C292" s="63" t="s">
        <v>2305</v>
      </c>
      <c r="D292" s="62" t="s">
        <v>2306</v>
      </c>
      <c r="E292" s="62">
        <v>97500</v>
      </c>
      <c r="F292" s="62" t="s">
        <v>360</v>
      </c>
      <c r="G292" s="62" t="s">
        <v>2307</v>
      </c>
      <c r="H292" s="64">
        <v>20953</v>
      </c>
      <c r="I292" s="82">
        <f t="shared" ca="1" si="22"/>
        <v>65.451060917180016</v>
      </c>
      <c r="J292" s="62" t="s">
        <v>2308</v>
      </c>
      <c r="K292" s="62" t="s">
        <v>465</v>
      </c>
      <c r="L292" s="62" t="s">
        <v>2309</v>
      </c>
      <c r="M292" s="65" t="s">
        <v>365</v>
      </c>
      <c r="N292" s="66" t="s">
        <v>366</v>
      </c>
      <c r="O292" s="67">
        <v>40555</v>
      </c>
      <c r="P292" s="68" t="s">
        <v>779</v>
      </c>
      <c r="Q292" s="68" t="s">
        <v>2310</v>
      </c>
      <c r="R292" s="68">
        <f t="shared" ca="1" si="23"/>
        <v>142</v>
      </c>
      <c r="S292" s="68">
        <f t="shared" ca="1" si="26"/>
        <v>266</v>
      </c>
      <c r="T292" s="69">
        <f t="shared" ca="1" si="25"/>
        <v>2580.1999999999998</v>
      </c>
      <c r="W292"/>
      <c r="Z292"/>
    </row>
    <row r="293" spans="1:26" x14ac:dyDescent="0.3">
      <c r="A293" s="62" t="s">
        <v>21</v>
      </c>
      <c r="B293" s="63" t="s">
        <v>2311</v>
      </c>
      <c r="C293" s="63" t="s">
        <v>2312</v>
      </c>
      <c r="D293" s="62" t="s">
        <v>2313</v>
      </c>
      <c r="E293" s="62">
        <v>97250</v>
      </c>
      <c r="F293" s="62" t="s">
        <v>521</v>
      </c>
      <c r="G293" s="62" t="s">
        <v>2314</v>
      </c>
      <c r="H293" s="64">
        <v>22201</v>
      </c>
      <c r="I293" s="82">
        <f t="shared" ca="1" si="22"/>
        <v>62.034223134839152</v>
      </c>
      <c r="J293" s="62" t="s">
        <v>2315</v>
      </c>
      <c r="K293" s="62" t="s">
        <v>845</v>
      </c>
      <c r="L293" s="62" t="s">
        <v>2316</v>
      </c>
      <c r="M293" s="65" t="s">
        <v>415</v>
      </c>
      <c r="N293" s="66" t="s">
        <v>366</v>
      </c>
      <c r="O293" s="67">
        <v>40061</v>
      </c>
      <c r="P293" s="68" t="s">
        <v>416</v>
      </c>
      <c r="Q293" s="68" t="s">
        <v>2317</v>
      </c>
      <c r="R293" s="68">
        <f t="shared" ca="1" si="23"/>
        <v>158</v>
      </c>
      <c r="S293" s="68">
        <f t="shared" ca="1" si="26"/>
        <v>283</v>
      </c>
      <c r="T293" s="69">
        <f t="shared" ca="1" si="25"/>
        <v>2745.1</v>
      </c>
      <c r="W293"/>
      <c r="Z293"/>
    </row>
    <row r="294" spans="1:26" x14ac:dyDescent="0.3">
      <c r="A294" s="62" t="s">
        <v>21</v>
      </c>
      <c r="B294" s="63" t="s">
        <v>2318</v>
      </c>
      <c r="C294" s="63" t="s">
        <v>2305</v>
      </c>
      <c r="D294" s="62" t="s">
        <v>2319</v>
      </c>
      <c r="E294" s="62">
        <v>97250</v>
      </c>
      <c r="F294" s="62" t="s">
        <v>521</v>
      </c>
      <c r="G294" s="62" t="s">
        <v>2320</v>
      </c>
      <c r="H294" s="64">
        <v>22352</v>
      </c>
      <c r="I294" s="82">
        <f t="shared" ca="1" si="22"/>
        <v>61.620807665982205</v>
      </c>
      <c r="J294" s="62" t="s">
        <v>2321</v>
      </c>
      <c r="K294" s="62" t="s">
        <v>363</v>
      </c>
      <c r="L294" s="62" t="s">
        <v>2322</v>
      </c>
      <c r="M294" s="65" t="s">
        <v>377</v>
      </c>
      <c r="N294" s="66" t="s">
        <v>366</v>
      </c>
      <c r="O294" s="67">
        <v>40702</v>
      </c>
      <c r="P294" s="68" t="s">
        <v>567</v>
      </c>
      <c r="Q294" s="68" t="s">
        <v>2323</v>
      </c>
      <c r="R294" s="68">
        <f t="shared" ca="1" si="23"/>
        <v>137</v>
      </c>
      <c r="S294" s="68">
        <f t="shared" ca="1" si="26"/>
        <v>260</v>
      </c>
      <c r="T294" s="69">
        <f t="shared" ca="1" si="25"/>
        <v>2522</v>
      </c>
      <c r="W294"/>
      <c r="Z294"/>
    </row>
    <row r="295" spans="1:26" x14ac:dyDescent="0.3">
      <c r="A295" s="62" t="s">
        <v>21</v>
      </c>
      <c r="B295" s="63" t="s">
        <v>2324</v>
      </c>
      <c r="C295" s="63" t="s">
        <v>2325</v>
      </c>
      <c r="D295" s="62" t="s">
        <v>2326</v>
      </c>
      <c r="E295" s="62">
        <v>97900</v>
      </c>
      <c r="F295" s="62" t="s">
        <v>487</v>
      </c>
      <c r="G295" s="62" t="s">
        <v>2327</v>
      </c>
      <c r="H295" s="64">
        <v>21775</v>
      </c>
      <c r="I295" s="82">
        <f t="shared" ca="1" si="22"/>
        <v>63.200547570157426</v>
      </c>
      <c r="J295" s="62" t="s">
        <v>2328</v>
      </c>
      <c r="K295" s="62" t="s">
        <v>588</v>
      </c>
      <c r="L295" s="62" t="s">
        <v>2329</v>
      </c>
      <c r="M295" s="65" t="s">
        <v>365</v>
      </c>
      <c r="N295" s="66" t="s">
        <v>457</v>
      </c>
      <c r="O295" s="67">
        <v>40091</v>
      </c>
      <c r="P295" s="68" t="s">
        <v>388</v>
      </c>
      <c r="Q295" s="68" t="s">
        <v>2330</v>
      </c>
      <c r="R295" s="68">
        <f t="shared" ca="1" si="23"/>
        <v>157</v>
      </c>
      <c r="S295" s="68">
        <f t="shared" ca="1" si="26"/>
        <v>385</v>
      </c>
      <c r="T295" s="69">
        <f t="shared" ca="1" si="25"/>
        <v>3734.4999999999995</v>
      </c>
      <c r="W295"/>
      <c r="Z295"/>
    </row>
    <row r="296" spans="1:26" x14ac:dyDescent="0.3">
      <c r="A296" s="62" t="s">
        <v>428</v>
      </c>
      <c r="B296" s="63" t="s">
        <v>2331</v>
      </c>
      <c r="C296" s="63" t="s">
        <v>2332</v>
      </c>
      <c r="D296" s="62" t="s">
        <v>2333</v>
      </c>
      <c r="E296" s="62">
        <v>98250</v>
      </c>
      <c r="F296" s="62" t="s">
        <v>421</v>
      </c>
      <c r="G296" s="62" t="s">
        <v>2334</v>
      </c>
      <c r="H296" s="64">
        <v>33486</v>
      </c>
      <c r="I296" s="82">
        <f t="shared" ca="1" si="22"/>
        <v>31.137577002053387</v>
      </c>
      <c r="J296" s="62" t="s">
        <v>2335</v>
      </c>
      <c r="K296" s="62" t="s">
        <v>413</v>
      </c>
      <c r="L296" s="62" t="s">
        <v>2336</v>
      </c>
      <c r="M296" s="65" t="s">
        <v>634</v>
      </c>
      <c r="N296" s="66" t="s">
        <v>366</v>
      </c>
      <c r="O296" s="67">
        <v>40488</v>
      </c>
      <c r="P296" s="68" t="s">
        <v>779</v>
      </c>
      <c r="Q296" s="68" t="s">
        <v>2337</v>
      </c>
      <c r="R296" s="68">
        <f t="shared" ca="1" si="23"/>
        <v>144</v>
      </c>
      <c r="S296" s="68">
        <f t="shared" ca="1" si="26"/>
        <v>268</v>
      </c>
      <c r="T296" s="69">
        <f t="shared" ca="1" si="25"/>
        <v>2599.6</v>
      </c>
      <c r="W296"/>
      <c r="Z296"/>
    </row>
    <row r="297" spans="1:26" x14ac:dyDescent="0.3">
      <c r="A297" s="62" t="s">
        <v>21</v>
      </c>
      <c r="B297" s="63" t="s">
        <v>2338</v>
      </c>
      <c r="C297" s="63" t="s">
        <v>2339</v>
      </c>
      <c r="D297" s="62" t="s">
        <v>2340</v>
      </c>
      <c r="E297" s="62">
        <v>97000</v>
      </c>
      <c r="F297" s="62" t="s">
        <v>382</v>
      </c>
      <c r="G297" s="62" t="s">
        <v>2341</v>
      </c>
      <c r="H297" s="64">
        <v>21014</v>
      </c>
      <c r="I297" s="82">
        <f t="shared" ca="1" si="22"/>
        <v>65.28405201916496</v>
      </c>
      <c r="J297" s="62"/>
      <c r="K297" s="62" t="s">
        <v>557</v>
      </c>
      <c r="L297" s="62" t="s">
        <v>2342</v>
      </c>
      <c r="M297" s="65" t="s">
        <v>415</v>
      </c>
      <c r="N297" s="66" t="s">
        <v>366</v>
      </c>
      <c r="O297" s="67">
        <v>40000</v>
      </c>
      <c r="P297" s="68" t="s">
        <v>674</v>
      </c>
      <c r="Q297" s="68" t="s">
        <v>2343</v>
      </c>
      <c r="R297" s="68">
        <f t="shared" ca="1" si="23"/>
        <v>160</v>
      </c>
      <c r="S297" s="68">
        <f t="shared" ca="1" si="26"/>
        <v>286</v>
      </c>
      <c r="T297" s="69">
        <f t="shared" ca="1" si="25"/>
        <v>2774.2</v>
      </c>
      <c r="W297"/>
      <c r="Z297"/>
    </row>
    <row r="298" spans="1:26" x14ac:dyDescent="0.3">
      <c r="A298" s="62" t="s">
        <v>428</v>
      </c>
      <c r="B298" s="63" t="s">
        <v>2344</v>
      </c>
      <c r="C298" s="63" t="s">
        <v>100</v>
      </c>
      <c r="D298" s="62" t="s">
        <v>2345</v>
      </c>
      <c r="E298" s="62">
        <v>97250</v>
      </c>
      <c r="F298" s="62" t="s">
        <v>521</v>
      </c>
      <c r="G298" s="62" t="s">
        <v>2346</v>
      </c>
      <c r="H298" s="64">
        <v>28953</v>
      </c>
      <c r="I298" s="82">
        <f t="shared" ca="1" si="22"/>
        <v>43.548254620123203</v>
      </c>
      <c r="J298" s="62" t="s">
        <v>2347</v>
      </c>
      <c r="K298" s="62" t="s">
        <v>375</v>
      </c>
      <c r="L298" s="62" t="s">
        <v>2348</v>
      </c>
      <c r="M298" s="65" t="s">
        <v>365</v>
      </c>
      <c r="N298" s="66" t="s">
        <v>387</v>
      </c>
      <c r="O298" s="67">
        <v>40696</v>
      </c>
      <c r="P298" s="68" t="s">
        <v>388</v>
      </c>
      <c r="Q298" s="68" t="s">
        <v>2349</v>
      </c>
      <c r="R298" s="68">
        <f t="shared" ca="1" si="23"/>
        <v>137</v>
      </c>
      <c r="S298" s="68">
        <f t="shared" ca="1" si="26"/>
        <v>355</v>
      </c>
      <c r="T298" s="69">
        <f t="shared" ca="1" si="25"/>
        <v>3443.4999999999995</v>
      </c>
      <c r="W298"/>
      <c r="Z298"/>
    </row>
    <row r="299" spans="1:26" x14ac:dyDescent="0.3">
      <c r="A299" s="62" t="s">
        <v>21</v>
      </c>
      <c r="B299" s="63" t="s">
        <v>2350</v>
      </c>
      <c r="C299" s="63" t="s">
        <v>2351</v>
      </c>
      <c r="D299" s="62" t="s">
        <v>2352</v>
      </c>
      <c r="E299" s="62">
        <v>97500</v>
      </c>
      <c r="F299" s="62" t="s">
        <v>360</v>
      </c>
      <c r="G299" s="62" t="s">
        <v>2353</v>
      </c>
      <c r="H299" s="64">
        <v>30839</v>
      </c>
      <c r="I299" s="82">
        <f t="shared" ca="1" si="22"/>
        <v>38.384668035592057</v>
      </c>
      <c r="J299" s="62" t="s">
        <v>2354</v>
      </c>
      <c r="K299" s="62" t="s">
        <v>404</v>
      </c>
      <c r="L299" s="62" t="s">
        <v>2355</v>
      </c>
      <c r="M299" s="65" t="s">
        <v>377</v>
      </c>
      <c r="N299" s="66" t="s">
        <v>457</v>
      </c>
      <c r="O299" s="67">
        <v>39688</v>
      </c>
      <c r="P299" s="68" t="s">
        <v>551</v>
      </c>
      <c r="Q299" s="68" t="s">
        <v>2356</v>
      </c>
      <c r="R299" s="68">
        <f t="shared" ca="1" si="23"/>
        <v>170</v>
      </c>
      <c r="S299" s="68">
        <f t="shared" ca="1" si="26"/>
        <v>405</v>
      </c>
      <c r="T299" s="69">
        <f t="shared" ca="1" si="25"/>
        <v>3928.4999999999995</v>
      </c>
      <c r="W299"/>
      <c r="Z299"/>
    </row>
    <row r="300" spans="1:26" x14ac:dyDescent="0.3">
      <c r="A300" s="62" t="s">
        <v>21</v>
      </c>
      <c r="B300" s="63" t="s">
        <v>2357</v>
      </c>
      <c r="C300" s="63" t="s">
        <v>2358</v>
      </c>
      <c r="D300" s="62" t="s">
        <v>2359</v>
      </c>
      <c r="E300" s="62">
        <v>97000</v>
      </c>
      <c r="F300" s="62" t="s">
        <v>382</v>
      </c>
      <c r="G300" s="62" t="s">
        <v>2360</v>
      </c>
      <c r="H300" s="64">
        <v>33547</v>
      </c>
      <c r="I300" s="82">
        <f t="shared" ca="1" si="22"/>
        <v>30.970568104038328</v>
      </c>
      <c r="J300" s="62" t="s">
        <v>2361</v>
      </c>
      <c r="K300" s="62" t="s">
        <v>465</v>
      </c>
      <c r="L300" s="62" t="s">
        <v>2362</v>
      </c>
      <c r="M300" s="65" t="s">
        <v>415</v>
      </c>
      <c r="N300" s="66" t="s">
        <v>457</v>
      </c>
      <c r="O300" s="67">
        <v>40462</v>
      </c>
      <c r="P300" s="68" t="s">
        <v>600</v>
      </c>
      <c r="Q300" s="68" t="s">
        <v>2363</v>
      </c>
      <c r="R300" s="68">
        <f t="shared" ca="1" si="23"/>
        <v>145</v>
      </c>
      <c r="S300" s="68">
        <f t="shared" ca="1" si="26"/>
        <v>367</v>
      </c>
      <c r="T300" s="69">
        <f t="shared" ca="1" si="25"/>
        <v>3559.8999999999996</v>
      </c>
      <c r="W300"/>
      <c r="Z300"/>
    </row>
    <row r="301" spans="1:26" x14ac:dyDescent="0.3">
      <c r="A301" s="62" t="s">
        <v>428</v>
      </c>
      <c r="B301" s="63" t="s">
        <v>2364</v>
      </c>
      <c r="C301" s="63" t="s">
        <v>2365</v>
      </c>
      <c r="D301" s="62" t="s">
        <v>2366</v>
      </c>
      <c r="E301" s="62">
        <v>97620</v>
      </c>
      <c r="F301" s="62" t="s">
        <v>640</v>
      </c>
      <c r="G301" s="62" t="s">
        <v>2367</v>
      </c>
      <c r="H301" s="64">
        <v>26885</v>
      </c>
      <c r="I301" s="82">
        <f t="shared" ca="1" si="22"/>
        <v>49.210130047912386</v>
      </c>
      <c r="J301" s="62" t="s">
        <v>2368</v>
      </c>
      <c r="K301" s="62" t="s">
        <v>363</v>
      </c>
      <c r="L301" s="62" t="s">
        <v>2369</v>
      </c>
      <c r="M301" s="65" t="s">
        <v>365</v>
      </c>
      <c r="N301" s="66" t="s">
        <v>366</v>
      </c>
      <c r="O301" s="67">
        <v>40174</v>
      </c>
      <c r="P301" s="68" t="s">
        <v>406</v>
      </c>
      <c r="Q301" s="68" t="s">
        <v>2370</v>
      </c>
      <c r="R301" s="68">
        <f t="shared" ca="1" si="23"/>
        <v>154</v>
      </c>
      <c r="S301" s="68">
        <f t="shared" ca="1" si="26"/>
        <v>279</v>
      </c>
      <c r="T301" s="69">
        <f t="shared" ca="1" si="25"/>
        <v>2706.2999999999997</v>
      </c>
      <c r="W301"/>
      <c r="Z301"/>
    </row>
    <row r="302" spans="1:26" x14ac:dyDescent="0.3">
      <c r="A302" s="62" t="s">
        <v>369</v>
      </c>
      <c r="B302" s="63" t="s">
        <v>2371</v>
      </c>
      <c r="C302" s="63" t="s">
        <v>2372</v>
      </c>
      <c r="D302" s="62" t="s">
        <v>2373</v>
      </c>
      <c r="E302" s="62">
        <v>97500</v>
      </c>
      <c r="F302" s="62" t="s">
        <v>360</v>
      </c>
      <c r="G302" s="62" t="s">
        <v>2374</v>
      </c>
      <c r="H302" s="64">
        <v>32268</v>
      </c>
      <c r="I302" s="82">
        <f t="shared" ca="1" si="22"/>
        <v>34.47227926078029</v>
      </c>
      <c r="J302" s="62" t="s">
        <v>2375</v>
      </c>
      <c r="K302" s="62" t="s">
        <v>363</v>
      </c>
      <c r="L302" s="62" t="s">
        <v>2376</v>
      </c>
      <c r="M302" s="65" t="s">
        <v>450</v>
      </c>
      <c r="N302" s="66" t="s">
        <v>366</v>
      </c>
      <c r="O302" s="67">
        <v>39755</v>
      </c>
      <c r="P302" s="68" t="s">
        <v>451</v>
      </c>
      <c r="Q302" s="68" t="s">
        <v>2377</v>
      </c>
      <c r="R302" s="68">
        <f t="shared" ca="1" si="23"/>
        <v>168</v>
      </c>
      <c r="S302" s="68">
        <f t="shared" ca="1" si="26"/>
        <v>294</v>
      </c>
      <c r="T302" s="69">
        <f t="shared" ca="1" si="25"/>
        <v>2851.7999999999997</v>
      </c>
      <c r="W302"/>
      <c r="Z302"/>
    </row>
    <row r="303" spans="1:26" x14ac:dyDescent="0.3">
      <c r="A303" s="62" t="s">
        <v>369</v>
      </c>
      <c r="B303" s="63" t="s">
        <v>2378</v>
      </c>
      <c r="C303" s="63" t="s">
        <v>2379</v>
      </c>
      <c r="D303" s="62" t="s">
        <v>2380</v>
      </c>
      <c r="E303" s="62">
        <v>97000</v>
      </c>
      <c r="F303" s="62" t="s">
        <v>382</v>
      </c>
      <c r="G303" s="62" t="s">
        <v>2381</v>
      </c>
      <c r="H303" s="64">
        <v>27980</v>
      </c>
      <c r="I303" s="82">
        <f t="shared" ca="1" si="22"/>
        <v>46.212183436002739</v>
      </c>
      <c r="J303" s="62"/>
      <c r="K303" s="62" t="s">
        <v>385</v>
      </c>
      <c r="L303" s="62" t="s">
        <v>2382</v>
      </c>
      <c r="M303" s="65" t="s">
        <v>415</v>
      </c>
      <c r="N303" s="66" t="s">
        <v>366</v>
      </c>
      <c r="O303" s="67">
        <v>40673</v>
      </c>
      <c r="P303" s="68" t="s">
        <v>803</v>
      </c>
      <c r="Q303" s="68" t="s">
        <v>2383</v>
      </c>
      <c r="R303" s="68">
        <f t="shared" ca="1" si="23"/>
        <v>138</v>
      </c>
      <c r="S303" s="68">
        <f t="shared" ca="1" si="26"/>
        <v>261</v>
      </c>
      <c r="T303" s="69">
        <f t="shared" ca="1" si="25"/>
        <v>2531.6999999999998</v>
      </c>
      <c r="W303"/>
      <c r="Z303"/>
    </row>
    <row r="304" spans="1:26" x14ac:dyDescent="0.3">
      <c r="A304" s="62" t="s">
        <v>428</v>
      </c>
      <c r="B304" s="63" t="s">
        <v>2384</v>
      </c>
      <c r="C304" s="63" t="s">
        <v>2385</v>
      </c>
      <c r="D304" s="62" t="s">
        <v>2386</v>
      </c>
      <c r="E304" s="62">
        <v>97500</v>
      </c>
      <c r="F304" s="62" t="s">
        <v>360</v>
      </c>
      <c r="G304" s="62" t="s">
        <v>2387</v>
      </c>
      <c r="H304" s="64">
        <v>33486</v>
      </c>
      <c r="I304" s="82">
        <f t="shared" ca="1" si="22"/>
        <v>31.137577002053387</v>
      </c>
      <c r="J304" s="62" t="s">
        <v>2388</v>
      </c>
      <c r="K304" s="62" t="s">
        <v>413</v>
      </c>
      <c r="L304" s="62" t="s">
        <v>2389</v>
      </c>
      <c r="M304" s="65" t="s">
        <v>581</v>
      </c>
      <c r="N304" s="66" t="s">
        <v>366</v>
      </c>
      <c r="O304" s="67">
        <v>39899</v>
      </c>
      <c r="P304" s="68" t="s">
        <v>582</v>
      </c>
      <c r="Q304" s="68" t="s">
        <v>2390</v>
      </c>
      <c r="R304" s="68">
        <f t="shared" ca="1" si="23"/>
        <v>163</v>
      </c>
      <c r="S304" s="68">
        <f t="shared" ca="1" si="26"/>
        <v>289</v>
      </c>
      <c r="T304" s="69">
        <f t="shared" ca="1" si="25"/>
        <v>2803.2999999999997</v>
      </c>
      <c r="W304"/>
      <c r="Z304"/>
    </row>
    <row r="305" spans="1:26" x14ac:dyDescent="0.3">
      <c r="A305" s="62" t="s">
        <v>21</v>
      </c>
      <c r="B305" s="63" t="s">
        <v>2391</v>
      </c>
      <c r="C305" s="63" t="s">
        <v>2392</v>
      </c>
      <c r="D305" s="62" t="s">
        <v>2393</v>
      </c>
      <c r="E305" s="62">
        <v>97000</v>
      </c>
      <c r="F305" s="62" t="s">
        <v>382</v>
      </c>
      <c r="G305" s="62" t="s">
        <v>2394</v>
      </c>
      <c r="H305" s="64">
        <v>24238</v>
      </c>
      <c r="I305" s="82">
        <f t="shared" ca="1" si="22"/>
        <v>56.45722108145106</v>
      </c>
      <c r="J305" s="62" t="s">
        <v>2395</v>
      </c>
      <c r="K305" s="62" t="s">
        <v>375</v>
      </c>
      <c r="L305" s="62" t="s">
        <v>2396</v>
      </c>
      <c r="M305" s="65" t="s">
        <v>415</v>
      </c>
      <c r="N305" s="66" t="s">
        <v>366</v>
      </c>
      <c r="O305" s="67">
        <v>40260</v>
      </c>
      <c r="P305" s="68" t="s">
        <v>467</v>
      </c>
      <c r="Q305" s="68" t="s">
        <v>2397</v>
      </c>
      <c r="R305" s="68">
        <f t="shared" ca="1" si="23"/>
        <v>151</v>
      </c>
      <c r="S305" s="68">
        <f t="shared" ca="1" si="26"/>
        <v>276</v>
      </c>
      <c r="T305" s="69">
        <f t="shared" ca="1" si="25"/>
        <v>2677.2</v>
      </c>
      <c r="W305"/>
      <c r="Z305"/>
    </row>
    <row r="306" spans="1:26" x14ac:dyDescent="0.3">
      <c r="A306" s="62" t="s">
        <v>369</v>
      </c>
      <c r="B306" s="63" t="s">
        <v>2398</v>
      </c>
      <c r="C306" s="63" t="s">
        <v>2399</v>
      </c>
      <c r="D306" s="62" t="s">
        <v>2400</v>
      </c>
      <c r="E306" s="62">
        <v>97250</v>
      </c>
      <c r="F306" s="62" t="s">
        <v>521</v>
      </c>
      <c r="G306" s="62" t="s">
        <v>2401</v>
      </c>
      <c r="H306" s="64">
        <v>20984</v>
      </c>
      <c r="I306" s="82">
        <f t="shared" ca="1" si="22"/>
        <v>65.366187542778917</v>
      </c>
      <c r="J306" s="62" t="s">
        <v>2402</v>
      </c>
      <c r="K306" s="62" t="s">
        <v>465</v>
      </c>
      <c r="L306" s="62" t="s">
        <v>2403</v>
      </c>
      <c r="M306" s="65" t="s">
        <v>365</v>
      </c>
      <c r="N306" s="66" t="s">
        <v>457</v>
      </c>
      <c r="O306" s="67">
        <v>40294</v>
      </c>
      <c r="P306" s="68" t="s">
        <v>388</v>
      </c>
      <c r="Q306" s="68" t="s">
        <v>2404</v>
      </c>
      <c r="R306" s="68">
        <f t="shared" ca="1" si="23"/>
        <v>150</v>
      </c>
      <c r="S306" s="68">
        <f t="shared" ca="1" si="26"/>
        <v>375</v>
      </c>
      <c r="T306" s="69">
        <f t="shared" ca="1" si="25"/>
        <v>3637.4999999999995</v>
      </c>
      <c r="W306"/>
      <c r="Z306"/>
    </row>
    <row r="307" spans="1:26" x14ac:dyDescent="0.3">
      <c r="A307" s="62" t="s">
        <v>21</v>
      </c>
      <c r="B307" s="63" t="s">
        <v>2405</v>
      </c>
      <c r="C307" s="63" t="s">
        <v>2406</v>
      </c>
      <c r="D307" s="62" t="s">
        <v>2407</v>
      </c>
      <c r="E307" s="62">
        <v>97500</v>
      </c>
      <c r="F307" s="62" t="s">
        <v>360</v>
      </c>
      <c r="G307" s="62" t="s">
        <v>2408</v>
      </c>
      <c r="H307" s="64">
        <v>21622</v>
      </c>
      <c r="I307" s="82">
        <f t="shared" ca="1" si="22"/>
        <v>63.619438740588635</v>
      </c>
      <c r="J307" s="62" t="s">
        <v>2409</v>
      </c>
      <c r="K307" s="62" t="s">
        <v>506</v>
      </c>
      <c r="L307" s="62" t="s">
        <v>2410</v>
      </c>
      <c r="M307" s="65" t="s">
        <v>415</v>
      </c>
      <c r="N307" s="66" t="s">
        <v>366</v>
      </c>
      <c r="O307" s="67">
        <v>40740</v>
      </c>
      <c r="P307" s="68" t="s">
        <v>508</v>
      </c>
      <c r="Q307" s="68" t="s">
        <v>2411</v>
      </c>
      <c r="R307" s="68">
        <f t="shared" ca="1" si="23"/>
        <v>135</v>
      </c>
      <c r="S307" s="68">
        <f t="shared" ca="1" si="26"/>
        <v>258</v>
      </c>
      <c r="T307" s="69">
        <f t="shared" ca="1" si="25"/>
        <v>2502.6</v>
      </c>
      <c r="W307"/>
      <c r="Z307"/>
    </row>
    <row r="308" spans="1:26" x14ac:dyDescent="0.3">
      <c r="A308" s="62" t="s">
        <v>369</v>
      </c>
      <c r="B308" s="63" t="s">
        <v>2412</v>
      </c>
      <c r="C308" s="63" t="s">
        <v>2413</v>
      </c>
      <c r="D308" s="62" t="s">
        <v>2414</v>
      </c>
      <c r="E308" s="62">
        <v>97500</v>
      </c>
      <c r="F308" s="62" t="s">
        <v>360</v>
      </c>
      <c r="G308" s="62" t="s">
        <v>2415</v>
      </c>
      <c r="H308" s="64">
        <v>32087</v>
      </c>
      <c r="I308" s="82">
        <f t="shared" ca="1" si="22"/>
        <v>34.967830253251201</v>
      </c>
      <c r="J308" s="62" t="s">
        <v>2416</v>
      </c>
      <c r="K308" s="62" t="s">
        <v>688</v>
      </c>
      <c r="L308" s="62" t="s">
        <v>2417</v>
      </c>
      <c r="M308" s="65" t="s">
        <v>415</v>
      </c>
      <c r="N308" s="66" t="s">
        <v>366</v>
      </c>
      <c r="O308" s="67">
        <v>39997</v>
      </c>
      <c r="P308" s="68" t="s">
        <v>526</v>
      </c>
      <c r="Q308" s="68" t="s">
        <v>2418</v>
      </c>
      <c r="R308" s="68">
        <f t="shared" ca="1" si="23"/>
        <v>160</v>
      </c>
      <c r="S308" s="68">
        <f t="shared" ca="1" si="26"/>
        <v>286</v>
      </c>
      <c r="T308" s="69">
        <f t="shared" ca="1" si="25"/>
        <v>2774.2</v>
      </c>
      <c r="W308"/>
      <c r="Z308"/>
    </row>
    <row r="309" spans="1:26" x14ac:dyDescent="0.3">
      <c r="A309" s="62" t="s">
        <v>428</v>
      </c>
      <c r="B309" s="63" t="s">
        <v>2419</v>
      </c>
      <c r="C309" s="63" t="s">
        <v>149</v>
      </c>
      <c r="D309" s="62" t="s">
        <v>2420</v>
      </c>
      <c r="E309" s="62">
        <v>97500</v>
      </c>
      <c r="F309" s="62" t="s">
        <v>360</v>
      </c>
      <c r="G309" s="62" t="s">
        <v>2421</v>
      </c>
      <c r="H309" s="64">
        <v>28953</v>
      </c>
      <c r="I309" s="82">
        <f t="shared" ca="1" si="22"/>
        <v>43.548254620123203</v>
      </c>
      <c r="J309" s="62" t="s">
        <v>2422</v>
      </c>
      <c r="K309" s="62" t="s">
        <v>531</v>
      </c>
      <c r="L309" s="62" t="s">
        <v>2423</v>
      </c>
      <c r="M309" s="65" t="s">
        <v>365</v>
      </c>
      <c r="N309" s="66" t="s">
        <v>457</v>
      </c>
      <c r="O309" s="67">
        <v>40280</v>
      </c>
      <c r="P309" s="68" t="s">
        <v>388</v>
      </c>
      <c r="Q309" s="68" t="s">
        <v>2424</v>
      </c>
      <c r="R309" s="68">
        <f t="shared" ca="1" si="23"/>
        <v>151</v>
      </c>
      <c r="S309" s="68">
        <f t="shared" ca="1" si="26"/>
        <v>376</v>
      </c>
      <c r="T309" s="69">
        <f t="shared" ca="1" si="25"/>
        <v>3647.2</v>
      </c>
      <c r="W309"/>
      <c r="Z309"/>
    </row>
    <row r="310" spans="1:26" x14ac:dyDescent="0.3">
      <c r="A310" s="62" t="s">
        <v>369</v>
      </c>
      <c r="B310" s="63" t="s">
        <v>2425</v>
      </c>
      <c r="C310" s="63" t="s">
        <v>2426</v>
      </c>
      <c r="D310" s="62" t="s">
        <v>2427</v>
      </c>
      <c r="E310" s="62">
        <v>97000</v>
      </c>
      <c r="F310" s="62" t="s">
        <v>382</v>
      </c>
      <c r="G310" s="62" t="s">
        <v>2428</v>
      </c>
      <c r="H310" s="64">
        <v>34277</v>
      </c>
      <c r="I310" s="82">
        <f t="shared" ca="1" si="22"/>
        <v>28.971937029431896</v>
      </c>
      <c r="J310" s="62" t="s">
        <v>2429</v>
      </c>
      <c r="K310" s="62" t="s">
        <v>490</v>
      </c>
      <c r="L310" s="62" t="s">
        <v>2430</v>
      </c>
      <c r="M310" s="65" t="s">
        <v>425</v>
      </c>
      <c r="N310" s="66" t="s">
        <v>366</v>
      </c>
      <c r="O310" s="67">
        <v>40314</v>
      </c>
      <c r="P310" s="68" t="s">
        <v>477</v>
      </c>
      <c r="Q310" s="68" t="s">
        <v>2431</v>
      </c>
      <c r="R310" s="68">
        <f t="shared" ca="1" si="23"/>
        <v>149</v>
      </c>
      <c r="S310" s="68">
        <f t="shared" ca="1" si="26"/>
        <v>273</v>
      </c>
      <c r="T310" s="69">
        <f t="shared" ca="1" si="25"/>
        <v>2648.1</v>
      </c>
      <c r="W310"/>
      <c r="Z310"/>
    </row>
    <row r="311" spans="1:26" x14ac:dyDescent="0.3">
      <c r="A311" s="62" t="s">
        <v>369</v>
      </c>
      <c r="B311" s="63" t="s">
        <v>2432</v>
      </c>
      <c r="C311" s="63" t="s">
        <v>2293</v>
      </c>
      <c r="D311" s="62" t="s">
        <v>2433</v>
      </c>
      <c r="E311" s="62">
        <v>97250</v>
      </c>
      <c r="F311" s="62" t="s">
        <v>521</v>
      </c>
      <c r="G311" s="62" t="s">
        <v>2434</v>
      </c>
      <c r="H311" s="64">
        <v>30139</v>
      </c>
      <c r="I311" s="82">
        <f t="shared" ca="1" si="22"/>
        <v>40.301163586584529</v>
      </c>
      <c r="J311" s="62" t="s">
        <v>2435</v>
      </c>
      <c r="K311" s="62" t="s">
        <v>475</v>
      </c>
      <c r="L311" s="62" t="s">
        <v>2436</v>
      </c>
      <c r="M311" s="65" t="s">
        <v>415</v>
      </c>
      <c r="N311" s="66" t="s">
        <v>366</v>
      </c>
      <c r="O311" s="67">
        <v>40342</v>
      </c>
      <c r="P311" s="68" t="s">
        <v>533</v>
      </c>
      <c r="Q311" s="68" t="s">
        <v>2437</v>
      </c>
      <c r="R311" s="68">
        <f t="shared" ca="1" si="23"/>
        <v>149</v>
      </c>
      <c r="S311" s="68">
        <f t="shared" ca="1" si="26"/>
        <v>273</v>
      </c>
      <c r="T311" s="69">
        <f t="shared" ca="1" si="25"/>
        <v>2648.1</v>
      </c>
      <c r="W311"/>
      <c r="Z311"/>
    </row>
    <row r="312" spans="1:26" x14ac:dyDescent="0.3">
      <c r="A312" s="62" t="s">
        <v>428</v>
      </c>
      <c r="B312" s="63" t="s">
        <v>2438</v>
      </c>
      <c r="C312" s="63" t="s">
        <v>2439</v>
      </c>
      <c r="D312" s="62" t="s">
        <v>2440</v>
      </c>
      <c r="E312" s="62">
        <v>97500</v>
      </c>
      <c r="F312" s="62" t="s">
        <v>360</v>
      </c>
      <c r="G312" s="62" t="s">
        <v>2441</v>
      </c>
      <c r="H312" s="64">
        <v>33182</v>
      </c>
      <c r="I312" s="82">
        <f t="shared" ca="1" si="22"/>
        <v>31.969883641341546</v>
      </c>
      <c r="J312" s="62" t="s">
        <v>2442</v>
      </c>
      <c r="K312" s="62" t="s">
        <v>632</v>
      </c>
      <c r="L312" s="62" t="s">
        <v>2443</v>
      </c>
      <c r="M312" s="65" t="s">
        <v>425</v>
      </c>
      <c r="N312" s="66" t="s">
        <v>366</v>
      </c>
      <c r="O312" s="67">
        <v>40328</v>
      </c>
      <c r="P312" s="68" t="s">
        <v>697</v>
      </c>
      <c r="Q312" s="68" t="s">
        <v>2444</v>
      </c>
      <c r="R312" s="68">
        <f t="shared" ca="1" si="23"/>
        <v>149</v>
      </c>
      <c r="S312" s="68">
        <f t="shared" ca="1" si="26"/>
        <v>273</v>
      </c>
      <c r="T312" s="69">
        <f t="shared" ca="1" si="25"/>
        <v>2648.1</v>
      </c>
      <c r="W312"/>
      <c r="Z312"/>
    </row>
    <row r="313" spans="1:26" x14ac:dyDescent="0.3">
      <c r="A313" s="62" t="s">
        <v>428</v>
      </c>
      <c r="B313" s="63" t="s">
        <v>2445</v>
      </c>
      <c r="C313" s="63" t="s">
        <v>44</v>
      </c>
      <c r="D313" s="62" t="s">
        <v>2446</v>
      </c>
      <c r="E313" s="62">
        <v>98960</v>
      </c>
      <c r="F313" s="62" t="s">
        <v>648</v>
      </c>
      <c r="G313" s="62" t="s">
        <v>2447</v>
      </c>
      <c r="H313" s="64">
        <v>21410</v>
      </c>
      <c r="I313" s="82">
        <f t="shared" ca="1" si="22"/>
        <v>64.199863107460644</v>
      </c>
      <c r="J313" s="62" t="s">
        <v>2448</v>
      </c>
      <c r="K313" s="62" t="s">
        <v>549</v>
      </c>
      <c r="L313" s="62" t="s">
        <v>2449</v>
      </c>
      <c r="M313" s="65" t="s">
        <v>425</v>
      </c>
      <c r="N313" s="66" t="s">
        <v>366</v>
      </c>
      <c r="O313" s="67">
        <v>40421</v>
      </c>
      <c r="P313" s="68" t="s">
        <v>426</v>
      </c>
      <c r="Q313" s="68" t="s">
        <v>2450</v>
      </c>
      <c r="R313" s="68">
        <f t="shared" ca="1" si="23"/>
        <v>146</v>
      </c>
      <c r="S313" s="68">
        <f t="shared" ca="1" si="26"/>
        <v>270</v>
      </c>
      <c r="T313" s="69">
        <f t="shared" ca="1" si="25"/>
        <v>2619</v>
      </c>
      <c r="W313"/>
      <c r="Z313"/>
    </row>
    <row r="314" spans="1:26" x14ac:dyDescent="0.3">
      <c r="A314" s="62" t="s">
        <v>21</v>
      </c>
      <c r="B314" s="63" t="s">
        <v>2451</v>
      </c>
      <c r="C314" s="63" t="s">
        <v>2452</v>
      </c>
      <c r="D314" s="62" t="s">
        <v>1577</v>
      </c>
      <c r="E314" s="62">
        <v>97150</v>
      </c>
      <c r="F314" s="62" t="s">
        <v>472</v>
      </c>
      <c r="G314" s="62" t="s">
        <v>2453</v>
      </c>
      <c r="H314" s="64">
        <v>23904</v>
      </c>
      <c r="I314" s="82">
        <f t="shared" ca="1" si="22"/>
        <v>57.371663244353179</v>
      </c>
      <c r="J314" s="62" t="s">
        <v>2454</v>
      </c>
      <c r="K314" s="62" t="s">
        <v>490</v>
      </c>
      <c r="L314" s="62" t="s">
        <v>2455</v>
      </c>
      <c r="M314" s="65" t="s">
        <v>425</v>
      </c>
      <c r="N314" s="66" t="s">
        <v>366</v>
      </c>
      <c r="O314" s="67">
        <v>39732</v>
      </c>
      <c r="P314" s="68" t="s">
        <v>477</v>
      </c>
      <c r="Q314" s="68" t="s">
        <v>2456</v>
      </c>
      <c r="R314" s="68">
        <f t="shared" ca="1" si="23"/>
        <v>169</v>
      </c>
      <c r="S314" s="68">
        <f t="shared" ca="1" si="26"/>
        <v>295</v>
      </c>
      <c r="T314" s="69">
        <f t="shared" ca="1" si="25"/>
        <v>2861.5</v>
      </c>
      <c r="W314"/>
      <c r="Z314"/>
    </row>
    <row r="315" spans="1:26" x14ac:dyDescent="0.3">
      <c r="A315" s="62" t="s">
        <v>21</v>
      </c>
      <c r="B315" s="63" t="s">
        <v>2457</v>
      </c>
      <c r="C315" s="63" t="s">
        <v>2458</v>
      </c>
      <c r="D315" s="62" t="s">
        <v>2459</v>
      </c>
      <c r="E315" s="62">
        <v>97000</v>
      </c>
      <c r="F315" s="62" t="s">
        <v>382</v>
      </c>
      <c r="G315" s="62" t="s">
        <v>2460</v>
      </c>
      <c r="H315" s="64">
        <v>31995</v>
      </c>
      <c r="I315" s="82">
        <f t="shared" ca="1" si="22"/>
        <v>35.219712525667354</v>
      </c>
      <c r="J315" s="62" t="s">
        <v>2461</v>
      </c>
      <c r="K315" s="62" t="s">
        <v>557</v>
      </c>
      <c r="L315" s="62" t="s">
        <v>2462</v>
      </c>
      <c r="M315" s="65" t="s">
        <v>415</v>
      </c>
      <c r="N315" s="66" t="s">
        <v>366</v>
      </c>
      <c r="O315" s="67">
        <v>39850</v>
      </c>
      <c r="P315" s="68" t="s">
        <v>803</v>
      </c>
      <c r="Q315" s="68" t="s">
        <v>2463</v>
      </c>
      <c r="R315" s="68">
        <f t="shared" ca="1" si="23"/>
        <v>165</v>
      </c>
      <c r="S315" s="68">
        <f t="shared" ca="1" si="26"/>
        <v>291</v>
      </c>
      <c r="T315" s="69">
        <f t="shared" ca="1" si="25"/>
        <v>2822.7</v>
      </c>
      <c r="W315"/>
      <c r="Z315"/>
    </row>
    <row r="316" spans="1:26" x14ac:dyDescent="0.3">
      <c r="A316" s="62" t="s">
        <v>369</v>
      </c>
      <c r="B316" s="63" t="s">
        <v>2464</v>
      </c>
      <c r="C316" s="63" t="s">
        <v>51</v>
      </c>
      <c r="D316" s="62" t="s">
        <v>2465</v>
      </c>
      <c r="E316" s="62">
        <v>97000</v>
      </c>
      <c r="F316" s="62" t="s">
        <v>382</v>
      </c>
      <c r="G316" s="62" t="s">
        <v>2466</v>
      </c>
      <c r="H316" s="64">
        <v>32572</v>
      </c>
      <c r="I316" s="82">
        <f t="shared" ca="1" si="22"/>
        <v>33.639972621492127</v>
      </c>
      <c r="J316" s="62" t="s">
        <v>2467</v>
      </c>
      <c r="K316" s="62" t="s">
        <v>549</v>
      </c>
      <c r="L316" s="62" t="s">
        <v>2468</v>
      </c>
      <c r="M316" s="65" t="s">
        <v>415</v>
      </c>
      <c r="N316" s="66" t="s">
        <v>366</v>
      </c>
      <c r="O316" s="67">
        <v>40671</v>
      </c>
      <c r="P316" s="68" t="s">
        <v>559</v>
      </c>
      <c r="Q316" s="68" t="s">
        <v>2469</v>
      </c>
      <c r="R316" s="68">
        <f t="shared" ca="1" si="23"/>
        <v>138</v>
      </c>
      <c r="S316" s="68">
        <f t="shared" ca="1" si="26"/>
        <v>261</v>
      </c>
      <c r="T316" s="69">
        <f t="shared" ca="1" si="25"/>
        <v>2531.6999999999998</v>
      </c>
      <c r="W316"/>
      <c r="Z316"/>
    </row>
    <row r="317" spans="1:26" x14ac:dyDescent="0.3">
      <c r="A317" s="62" t="s">
        <v>21</v>
      </c>
      <c r="B317" s="63" t="s">
        <v>2470</v>
      </c>
      <c r="C317" s="63" t="s">
        <v>2130</v>
      </c>
      <c r="D317" s="62" t="s">
        <v>2471</v>
      </c>
      <c r="E317" s="62">
        <v>97250</v>
      </c>
      <c r="F317" s="62" t="s">
        <v>521</v>
      </c>
      <c r="G317" s="62" t="s">
        <v>2472</v>
      </c>
      <c r="H317" s="64">
        <v>33516</v>
      </c>
      <c r="I317" s="82">
        <f t="shared" ca="1" si="22"/>
        <v>31.055441478439427</v>
      </c>
      <c r="J317" s="62"/>
      <c r="K317" s="62" t="s">
        <v>557</v>
      </c>
      <c r="L317" s="62" t="s">
        <v>2473</v>
      </c>
      <c r="M317" s="65" t="s">
        <v>415</v>
      </c>
      <c r="N317" s="66" t="s">
        <v>457</v>
      </c>
      <c r="O317" s="67">
        <v>40884</v>
      </c>
      <c r="P317" s="68" t="s">
        <v>458</v>
      </c>
      <c r="Q317" s="68" t="s">
        <v>2474</v>
      </c>
      <c r="R317" s="68">
        <f t="shared" ca="1" si="23"/>
        <v>131</v>
      </c>
      <c r="S317" s="68">
        <f t="shared" ca="1" si="26"/>
        <v>346</v>
      </c>
      <c r="T317" s="69">
        <f t="shared" ca="1" si="25"/>
        <v>3356.2</v>
      </c>
      <c r="W317"/>
      <c r="Z317"/>
    </row>
    <row r="318" spans="1:26" x14ac:dyDescent="0.3">
      <c r="A318" s="62" t="s">
        <v>21</v>
      </c>
      <c r="B318" s="63" t="s">
        <v>2475</v>
      </c>
      <c r="C318" s="63" t="s">
        <v>94</v>
      </c>
      <c r="D318" s="62" t="s">
        <v>2476</v>
      </c>
      <c r="E318" s="62">
        <v>97500</v>
      </c>
      <c r="F318" s="62" t="s">
        <v>360</v>
      </c>
      <c r="G318" s="62" t="s">
        <v>2477</v>
      </c>
      <c r="H318" s="64">
        <v>30201</v>
      </c>
      <c r="I318" s="82">
        <f t="shared" ca="1" si="22"/>
        <v>40.131416837782339</v>
      </c>
      <c r="J318" s="62" t="s">
        <v>2478</v>
      </c>
      <c r="K318" s="62" t="s">
        <v>385</v>
      </c>
      <c r="L318" s="62" t="s">
        <v>2479</v>
      </c>
      <c r="M318" s="65" t="s">
        <v>415</v>
      </c>
      <c r="N318" s="66" t="s">
        <v>387</v>
      </c>
      <c r="O318" s="67">
        <v>39941</v>
      </c>
      <c r="P318" s="68" t="s">
        <v>458</v>
      </c>
      <c r="Q318" s="68" t="s">
        <v>2480</v>
      </c>
      <c r="R318" s="68">
        <f t="shared" ca="1" si="23"/>
        <v>162</v>
      </c>
      <c r="S318" s="68">
        <f t="shared" ca="1" si="26"/>
        <v>393</v>
      </c>
      <c r="T318" s="69">
        <f t="shared" ca="1" si="25"/>
        <v>3812.1</v>
      </c>
      <c r="W318"/>
      <c r="Z318"/>
    </row>
    <row r="319" spans="1:26" x14ac:dyDescent="0.3">
      <c r="A319" s="62" t="s">
        <v>21</v>
      </c>
      <c r="B319" s="63" t="s">
        <v>2481</v>
      </c>
      <c r="C319" s="63" t="s">
        <v>2482</v>
      </c>
      <c r="D319" s="62" t="s">
        <v>2483</v>
      </c>
      <c r="E319" s="62">
        <v>97500</v>
      </c>
      <c r="F319" s="62" t="s">
        <v>360</v>
      </c>
      <c r="G319" s="62" t="s">
        <v>2484</v>
      </c>
      <c r="H319" s="64">
        <v>23266</v>
      </c>
      <c r="I319" s="82">
        <f t="shared" ca="1" si="22"/>
        <v>59.118412046543462</v>
      </c>
      <c r="J319" s="62" t="s">
        <v>2485</v>
      </c>
      <c r="K319" s="62" t="s">
        <v>724</v>
      </c>
      <c r="L319" s="62" t="s">
        <v>2486</v>
      </c>
      <c r="M319" s="65" t="s">
        <v>377</v>
      </c>
      <c r="N319" s="66" t="s">
        <v>366</v>
      </c>
      <c r="O319" s="67">
        <v>40623</v>
      </c>
      <c r="P319" s="68" t="s">
        <v>1082</v>
      </c>
      <c r="Q319" s="68" t="s">
        <v>2487</v>
      </c>
      <c r="R319" s="68">
        <f t="shared" ca="1" si="23"/>
        <v>139</v>
      </c>
      <c r="S319" s="68">
        <f t="shared" ca="1" si="26"/>
        <v>262</v>
      </c>
      <c r="T319" s="69">
        <f t="shared" ca="1" si="25"/>
        <v>2541.3999999999996</v>
      </c>
      <c r="W319"/>
      <c r="Z319"/>
    </row>
    <row r="320" spans="1:26" x14ac:dyDescent="0.3">
      <c r="A320" s="62" t="s">
        <v>428</v>
      </c>
      <c r="B320" s="63" t="s">
        <v>2488</v>
      </c>
      <c r="C320" s="63" t="s">
        <v>1104</v>
      </c>
      <c r="D320" s="62" t="s">
        <v>2489</v>
      </c>
      <c r="E320" s="62">
        <v>97500</v>
      </c>
      <c r="F320" s="62" t="s">
        <v>360</v>
      </c>
      <c r="G320" s="62" t="s">
        <v>2490</v>
      </c>
      <c r="H320" s="64">
        <v>31449</v>
      </c>
      <c r="I320" s="82">
        <f t="shared" ca="1" si="22"/>
        <v>36.714579055441476</v>
      </c>
      <c r="J320" s="62" t="s">
        <v>2491</v>
      </c>
      <c r="K320" s="62" t="s">
        <v>724</v>
      </c>
      <c r="L320" s="62" t="s">
        <v>2492</v>
      </c>
      <c r="M320" s="65" t="s">
        <v>415</v>
      </c>
      <c r="N320" s="66" t="s">
        <v>366</v>
      </c>
      <c r="O320" s="67">
        <v>40453</v>
      </c>
      <c r="P320" s="68" t="s">
        <v>443</v>
      </c>
      <c r="Q320" s="68" t="s">
        <v>2493</v>
      </c>
      <c r="R320" s="68">
        <f t="shared" ca="1" si="23"/>
        <v>145</v>
      </c>
      <c r="S320" s="68">
        <f t="shared" ca="1" si="26"/>
        <v>269</v>
      </c>
      <c r="T320" s="69">
        <f t="shared" ca="1" si="25"/>
        <v>2609.2999999999997</v>
      </c>
      <c r="W320"/>
      <c r="Z320"/>
    </row>
    <row r="321" spans="1:26" x14ac:dyDescent="0.3">
      <c r="A321" s="62" t="s">
        <v>21</v>
      </c>
      <c r="B321" s="63" t="s">
        <v>2494</v>
      </c>
      <c r="C321" s="63" t="s">
        <v>2495</v>
      </c>
      <c r="D321" s="62" t="s">
        <v>2496</v>
      </c>
      <c r="E321" s="62">
        <v>97250</v>
      </c>
      <c r="F321" s="62" t="s">
        <v>521</v>
      </c>
      <c r="G321" s="62" t="s">
        <v>2497</v>
      </c>
      <c r="H321" s="64">
        <v>32998</v>
      </c>
      <c r="I321" s="82">
        <f t="shared" ca="1" si="22"/>
        <v>32.473648186173854</v>
      </c>
      <c r="J321" s="62" t="s">
        <v>2498</v>
      </c>
      <c r="K321" s="62" t="s">
        <v>385</v>
      </c>
      <c r="L321" s="62" t="s">
        <v>2499</v>
      </c>
      <c r="M321" s="65" t="s">
        <v>365</v>
      </c>
      <c r="N321" s="66" t="s">
        <v>366</v>
      </c>
      <c r="O321" s="67">
        <v>39933</v>
      </c>
      <c r="P321" s="68" t="s">
        <v>516</v>
      </c>
      <c r="Q321" s="68" t="s">
        <v>2500</v>
      </c>
      <c r="R321" s="68">
        <f t="shared" ca="1" si="23"/>
        <v>162</v>
      </c>
      <c r="S321" s="68">
        <f t="shared" ca="1" si="26"/>
        <v>288</v>
      </c>
      <c r="T321" s="69">
        <f t="shared" ca="1" si="25"/>
        <v>2793.6</v>
      </c>
      <c r="W321"/>
      <c r="Z321"/>
    </row>
    <row r="322" spans="1:26" x14ac:dyDescent="0.3">
      <c r="A322" s="62" t="s">
        <v>21</v>
      </c>
      <c r="B322" s="63" t="s">
        <v>2501</v>
      </c>
      <c r="C322" s="63" t="s">
        <v>80</v>
      </c>
      <c r="D322" s="62" t="s">
        <v>2502</v>
      </c>
      <c r="E322" s="62">
        <v>98540</v>
      </c>
      <c r="F322" s="62" t="s">
        <v>503</v>
      </c>
      <c r="G322" s="62" t="s">
        <v>2503</v>
      </c>
      <c r="H322" s="64">
        <v>29014</v>
      </c>
      <c r="I322" s="82">
        <f t="shared" ref="I322:I385" ca="1" si="27">(TODAY()-H322)/365.25</f>
        <v>43.381245722108147</v>
      </c>
      <c r="J322" s="62" t="s">
        <v>2504</v>
      </c>
      <c r="K322" s="62" t="s">
        <v>465</v>
      </c>
      <c r="L322" s="62" t="s">
        <v>2505</v>
      </c>
      <c r="M322" s="65" t="s">
        <v>450</v>
      </c>
      <c r="N322" s="66" t="s">
        <v>541</v>
      </c>
      <c r="O322" s="67">
        <v>41021</v>
      </c>
      <c r="P322" s="68" t="s">
        <v>542</v>
      </c>
      <c r="Q322" s="68" t="s">
        <v>2506</v>
      </c>
      <c r="R322" s="68">
        <f t="shared" ref="R322:R385" ca="1" si="28">INT((TODAY()-O322)/30.3075)</f>
        <v>126</v>
      </c>
      <c r="S322" s="68">
        <v>281</v>
      </c>
      <c r="T322" s="69">
        <f t="shared" ref="T322:T385" si="29">S322*9.7</f>
        <v>2725.7</v>
      </c>
      <c r="W322"/>
      <c r="Z322"/>
    </row>
    <row r="323" spans="1:26" x14ac:dyDescent="0.3">
      <c r="A323" s="62" t="s">
        <v>21</v>
      </c>
      <c r="B323" s="63" t="s">
        <v>2507</v>
      </c>
      <c r="C323" s="63" t="s">
        <v>798</v>
      </c>
      <c r="D323" s="62" t="s">
        <v>2508</v>
      </c>
      <c r="E323" s="62">
        <v>97000</v>
      </c>
      <c r="F323" s="62" t="s">
        <v>382</v>
      </c>
      <c r="G323" s="62" t="s">
        <v>2509</v>
      </c>
      <c r="H323" s="64">
        <v>24968</v>
      </c>
      <c r="I323" s="82">
        <f t="shared" ca="1" si="27"/>
        <v>54.458590006844624</v>
      </c>
      <c r="J323" s="62"/>
      <c r="K323" s="62" t="s">
        <v>588</v>
      </c>
      <c r="L323" s="62" t="s">
        <v>2510</v>
      </c>
      <c r="M323" s="65" t="s">
        <v>415</v>
      </c>
      <c r="N323" s="66" t="s">
        <v>366</v>
      </c>
      <c r="O323" s="67">
        <v>41223</v>
      </c>
      <c r="P323" s="68" t="s">
        <v>443</v>
      </c>
      <c r="Q323" s="68" t="s">
        <v>2511</v>
      </c>
      <c r="R323" s="68">
        <f t="shared" ca="1" si="28"/>
        <v>119</v>
      </c>
      <c r="S323" s="68">
        <f t="shared" ref="S323:S354" ca="1" si="30">IF(N323="Chargé(e) de Clientèle",INT(110+(110*(R323/100))),INT(150+(150*(R323/100))))</f>
        <v>240</v>
      </c>
      <c r="T323" s="69">
        <f t="shared" ca="1" si="29"/>
        <v>2328</v>
      </c>
      <c r="W323"/>
      <c r="Z323"/>
    </row>
    <row r="324" spans="1:26" x14ac:dyDescent="0.3">
      <c r="A324" s="62" t="s">
        <v>428</v>
      </c>
      <c r="B324" s="63" t="s">
        <v>2512</v>
      </c>
      <c r="C324" s="63" t="s">
        <v>2513</v>
      </c>
      <c r="D324" s="62" t="s">
        <v>2514</v>
      </c>
      <c r="E324" s="62">
        <v>98250</v>
      </c>
      <c r="F324" s="62" t="s">
        <v>421</v>
      </c>
      <c r="G324" s="62" t="s">
        <v>2515</v>
      </c>
      <c r="H324" s="64">
        <v>23054</v>
      </c>
      <c r="I324" s="82">
        <f t="shared" ca="1" si="27"/>
        <v>59.698836413415471</v>
      </c>
      <c r="J324" s="62" t="s">
        <v>2516</v>
      </c>
      <c r="K324" s="62" t="s">
        <v>363</v>
      </c>
      <c r="L324" s="62" t="s">
        <v>2517</v>
      </c>
      <c r="M324" s="65" t="s">
        <v>581</v>
      </c>
      <c r="N324" s="66" t="s">
        <v>366</v>
      </c>
      <c r="O324" s="67">
        <v>39958</v>
      </c>
      <c r="P324" s="68" t="s">
        <v>896</v>
      </c>
      <c r="Q324" s="68" t="s">
        <v>2518</v>
      </c>
      <c r="R324" s="68">
        <f t="shared" ca="1" si="28"/>
        <v>161</v>
      </c>
      <c r="S324" s="68">
        <f t="shared" ca="1" si="30"/>
        <v>287</v>
      </c>
      <c r="T324" s="69">
        <f t="shared" ca="1" si="29"/>
        <v>2783.8999999999996</v>
      </c>
      <c r="W324"/>
      <c r="Z324"/>
    </row>
    <row r="325" spans="1:26" x14ac:dyDescent="0.3">
      <c r="A325" s="62" t="s">
        <v>428</v>
      </c>
      <c r="B325" s="63" t="s">
        <v>2519</v>
      </c>
      <c r="C325" s="63" t="s">
        <v>2520</v>
      </c>
      <c r="D325" s="62" t="s">
        <v>2521</v>
      </c>
      <c r="E325" s="62">
        <v>97500</v>
      </c>
      <c r="F325" s="62" t="s">
        <v>360</v>
      </c>
      <c r="G325" s="62" t="s">
        <v>2522</v>
      </c>
      <c r="H325" s="64">
        <v>20923</v>
      </c>
      <c r="I325" s="82">
        <f t="shared" ca="1" si="27"/>
        <v>65.533196440793972</v>
      </c>
      <c r="J325" s="62" t="s">
        <v>2523</v>
      </c>
      <c r="K325" s="62" t="s">
        <v>632</v>
      </c>
      <c r="L325" s="62" t="s">
        <v>2524</v>
      </c>
      <c r="M325" s="65" t="s">
        <v>634</v>
      </c>
      <c r="N325" s="66" t="s">
        <v>366</v>
      </c>
      <c r="O325" s="67">
        <v>40679</v>
      </c>
      <c r="P325" s="68" t="s">
        <v>779</v>
      </c>
      <c r="Q325" s="68" t="s">
        <v>2525</v>
      </c>
      <c r="R325" s="68">
        <f t="shared" ca="1" si="28"/>
        <v>137</v>
      </c>
      <c r="S325" s="68">
        <f t="shared" ca="1" si="30"/>
        <v>260</v>
      </c>
      <c r="T325" s="69">
        <f t="shared" ca="1" si="29"/>
        <v>2522</v>
      </c>
      <c r="W325"/>
      <c r="Z325"/>
    </row>
    <row r="326" spans="1:26" x14ac:dyDescent="0.3">
      <c r="A326" s="62" t="s">
        <v>428</v>
      </c>
      <c r="B326" s="63" t="s">
        <v>2526</v>
      </c>
      <c r="C326" s="63" t="s">
        <v>2527</v>
      </c>
      <c r="D326" s="62" t="s">
        <v>2528</v>
      </c>
      <c r="E326" s="62">
        <v>97500</v>
      </c>
      <c r="F326" s="62" t="s">
        <v>360</v>
      </c>
      <c r="G326" s="62" t="s">
        <v>2529</v>
      </c>
      <c r="H326" s="64">
        <v>22778</v>
      </c>
      <c r="I326" s="82">
        <f t="shared" ca="1" si="27"/>
        <v>60.454483230663932</v>
      </c>
      <c r="J326" s="62" t="s">
        <v>2530</v>
      </c>
      <c r="K326" s="62" t="s">
        <v>632</v>
      </c>
      <c r="L326" s="62" t="s">
        <v>2531</v>
      </c>
      <c r="M326" s="65" t="s">
        <v>365</v>
      </c>
      <c r="N326" s="66" t="s">
        <v>366</v>
      </c>
      <c r="O326" s="67">
        <v>40866</v>
      </c>
      <c r="P326" s="68" t="s">
        <v>608</v>
      </c>
      <c r="Q326" s="68" t="s">
        <v>2532</v>
      </c>
      <c r="R326" s="68">
        <f t="shared" ca="1" si="28"/>
        <v>131</v>
      </c>
      <c r="S326" s="68">
        <f t="shared" ca="1" si="30"/>
        <v>254</v>
      </c>
      <c r="T326" s="69">
        <f t="shared" ca="1" si="29"/>
        <v>2463.7999999999997</v>
      </c>
      <c r="W326"/>
      <c r="Z326"/>
    </row>
    <row r="327" spans="1:26" x14ac:dyDescent="0.3">
      <c r="A327" s="62" t="s">
        <v>21</v>
      </c>
      <c r="B327" s="63" t="s">
        <v>2533</v>
      </c>
      <c r="C327" s="63" t="s">
        <v>2534</v>
      </c>
      <c r="D327" s="62" t="s">
        <v>1086</v>
      </c>
      <c r="E327" s="62">
        <v>98610</v>
      </c>
      <c r="F327" s="62" t="s">
        <v>784</v>
      </c>
      <c r="G327" s="62" t="s">
        <v>2535</v>
      </c>
      <c r="H327" s="64">
        <v>30413</v>
      </c>
      <c r="I327" s="82">
        <f t="shared" ca="1" si="27"/>
        <v>39.550992470910337</v>
      </c>
      <c r="J327" s="62" t="s">
        <v>2536</v>
      </c>
      <c r="K327" s="62" t="s">
        <v>724</v>
      </c>
      <c r="L327" s="62" t="s">
        <v>2537</v>
      </c>
      <c r="M327" s="65" t="s">
        <v>365</v>
      </c>
      <c r="N327" s="66" t="s">
        <v>366</v>
      </c>
      <c r="O327" s="67">
        <v>40438</v>
      </c>
      <c r="P327" s="68" t="s">
        <v>617</v>
      </c>
      <c r="Q327" s="68" t="s">
        <v>2538</v>
      </c>
      <c r="R327" s="68">
        <f t="shared" ca="1" si="28"/>
        <v>145</v>
      </c>
      <c r="S327" s="68">
        <f t="shared" ca="1" si="30"/>
        <v>269</v>
      </c>
      <c r="T327" s="69">
        <f t="shared" ca="1" si="29"/>
        <v>2609.2999999999997</v>
      </c>
      <c r="W327"/>
      <c r="Z327"/>
    </row>
    <row r="328" spans="1:26" x14ac:dyDescent="0.3">
      <c r="A328" s="62" t="s">
        <v>369</v>
      </c>
      <c r="B328" s="63" t="s">
        <v>2539</v>
      </c>
      <c r="C328" s="63" t="s">
        <v>2540</v>
      </c>
      <c r="D328" s="62" t="s">
        <v>2541</v>
      </c>
      <c r="E328" s="62">
        <v>97250</v>
      </c>
      <c r="F328" s="62" t="s">
        <v>521</v>
      </c>
      <c r="G328" s="62" t="s">
        <v>2542</v>
      </c>
      <c r="H328" s="64">
        <v>22536</v>
      </c>
      <c r="I328" s="82">
        <f t="shared" ca="1" si="27"/>
        <v>61.117043121149898</v>
      </c>
      <c r="J328" s="62" t="s">
        <v>2543</v>
      </c>
      <c r="K328" s="62" t="s">
        <v>475</v>
      </c>
      <c r="L328" s="62" t="s">
        <v>2544</v>
      </c>
      <c r="M328" s="65" t="s">
        <v>365</v>
      </c>
      <c r="N328" s="66" t="s">
        <v>366</v>
      </c>
      <c r="O328" s="67">
        <v>39897</v>
      </c>
      <c r="P328" s="68" t="s">
        <v>681</v>
      </c>
      <c r="Q328" s="68" t="s">
        <v>2545</v>
      </c>
      <c r="R328" s="68">
        <f t="shared" ca="1" si="28"/>
        <v>163</v>
      </c>
      <c r="S328" s="68">
        <f t="shared" ca="1" si="30"/>
        <v>289</v>
      </c>
      <c r="T328" s="69">
        <f t="shared" ca="1" si="29"/>
        <v>2803.2999999999997</v>
      </c>
      <c r="W328"/>
      <c r="Z328"/>
    </row>
    <row r="329" spans="1:26" x14ac:dyDescent="0.3">
      <c r="A329" s="62" t="s">
        <v>21</v>
      </c>
      <c r="B329" s="63" t="s">
        <v>2546</v>
      </c>
      <c r="C329" s="63" t="s">
        <v>2547</v>
      </c>
      <c r="D329" s="62" t="s">
        <v>2548</v>
      </c>
      <c r="E329" s="62">
        <v>97250</v>
      </c>
      <c r="F329" s="62" t="s">
        <v>521</v>
      </c>
      <c r="G329" s="62" t="s">
        <v>2549</v>
      </c>
      <c r="H329" s="64">
        <v>26124</v>
      </c>
      <c r="I329" s="82">
        <f t="shared" ca="1" si="27"/>
        <v>51.293634496919921</v>
      </c>
      <c r="J329" s="62" t="s">
        <v>2550</v>
      </c>
      <c r="K329" s="62" t="s">
        <v>465</v>
      </c>
      <c r="L329" s="62" t="s">
        <v>2551</v>
      </c>
      <c r="M329" s="65" t="s">
        <v>415</v>
      </c>
      <c r="N329" s="66" t="s">
        <v>366</v>
      </c>
      <c r="O329" s="67">
        <v>40014</v>
      </c>
      <c r="P329" s="68" t="s">
        <v>674</v>
      </c>
      <c r="Q329" s="68" t="s">
        <v>2552</v>
      </c>
      <c r="R329" s="68">
        <f t="shared" ca="1" si="28"/>
        <v>159</v>
      </c>
      <c r="S329" s="68">
        <f t="shared" ca="1" si="30"/>
        <v>284</v>
      </c>
      <c r="T329" s="69">
        <f t="shared" ca="1" si="29"/>
        <v>2754.7999999999997</v>
      </c>
      <c r="W329"/>
      <c r="Z329"/>
    </row>
    <row r="330" spans="1:26" x14ac:dyDescent="0.3">
      <c r="A330" s="62" t="s">
        <v>428</v>
      </c>
      <c r="B330" s="63" t="s">
        <v>49</v>
      </c>
      <c r="C330" s="63" t="s">
        <v>48</v>
      </c>
      <c r="D330" s="62" t="s">
        <v>2553</v>
      </c>
      <c r="E330" s="62">
        <v>97000</v>
      </c>
      <c r="F330" s="62" t="s">
        <v>382</v>
      </c>
      <c r="G330" s="62" t="s">
        <v>2554</v>
      </c>
      <c r="H330" s="64">
        <v>26581</v>
      </c>
      <c r="I330" s="82">
        <f t="shared" ca="1" si="27"/>
        <v>50.042436687200549</v>
      </c>
      <c r="J330" s="62" t="s">
        <v>2555</v>
      </c>
      <c r="K330" s="62" t="s">
        <v>465</v>
      </c>
      <c r="L330" s="62" t="s">
        <v>2556</v>
      </c>
      <c r="M330" s="65" t="s">
        <v>415</v>
      </c>
      <c r="N330" s="66" t="s">
        <v>366</v>
      </c>
      <c r="O330" s="67">
        <v>40733</v>
      </c>
      <c r="P330" s="68" t="s">
        <v>467</v>
      </c>
      <c r="Q330" s="68" t="s">
        <v>2557</v>
      </c>
      <c r="R330" s="68">
        <f t="shared" ca="1" si="28"/>
        <v>136</v>
      </c>
      <c r="S330" s="68">
        <f t="shared" ca="1" si="30"/>
        <v>259</v>
      </c>
      <c r="T330" s="69">
        <f t="shared" ca="1" si="29"/>
        <v>2512.2999999999997</v>
      </c>
      <c r="W330"/>
      <c r="Z330"/>
    </row>
    <row r="331" spans="1:26" x14ac:dyDescent="0.3">
      <c r="A331" s="62" t="s">
        <v>21</v>
      </c>
      <c r="B331" s="63" t="s">
        <v>2558</v>
      </c>
      <c r="C331" s="63" t="s">
        <v>2559</v>
      </c>
      <c r="D331" s="62" t="s">
        <v>2560</v>
      </c>
      <c r="E331" s="62">
        <v>97500</v>
      </c>
      <c r="F331" s="62" t="s">
        <v>360</v>
      </c>
      <c r="G331" s="62" t="s">
        <v>2561</v>
      </c>
      <c r="H331" s="64">
        <v>28710</v>
      </c>
      <c r="I331" s="82">
        <f t="shared" ca="1" si="27"/>
        <v>44.213552361396303</v>
      </c>
      <c r="J331" s="62" t="s">
        <v>2562</v>
      </c>
      <c r="K331" s="62" t="s">
        <v>385</v>
      </c>
      <c r="L331" s="62" t="s">
        <v>2563</v>
      </c>
      <c r="M331" s="65" t="s">
        <v>365</v>
      </c>
      <c r="N331" s="66" t="s">
        <v>366</v>
      </c>
      <c r="O331" s="67">
        <v>41208</v>
      </c>
      <c r="P331" s="68" t="s">
        <v>742</v>
      </c>
      <c r="Q331" s="68" t="s">
        <v>2564</v>
      </c>
      <c r="R331" s="68">
        <f t="shared" ca="1" si="28"/>
        <v>120</v>
      </c>
      <c r="S331" s="68">
        <f t="shared" ca="1" si="30"/>
        <v>242</v>
      </c>
      <c r="T331" s="69">
        <f t="shared" ca="1" si="29"/>
        <v>2347.3999999999996</v>
      </c>
      <c r="W331"/>
      <c r="Z331"/>
    </row>
    <row r="332" spans="1:26" x14ac:dyDescent="0.3">
      <c r="A332" s="62" t="s">
        <v>428</v>
      </c>
      <c r="B332" s="63" t="s">
        <v>36</v>
      </c>
      <c r="C332" s="63" t="s">
        <v>35</v>
      </c>
      <c r="D332" s="62" t="s">
        <v>2082</v>
      </c>
      <c r="E332" s="62">
        <v>97250</v>
      </c>
      <c r="F332" s="62" t="s">
        <v>521</v>
      </c>
      <c r="G332" s="62" t="s">
        <v>2565</v>
      </c>
      <c r="H332" s="64">
        <v>29287</v>
      </c>
      <c r="I332" s="82">
        <f t="shared" ca="1" si="27"/>
        <v>42.633812457221083</v>
      </c>
      <c r="J332" s="62" t="s">
        <v>2566</v>
      </c>
      <c r="K332" s="62" t="s">
        <v>632</v>
      </c>
      <c r="L332" s="62" t="s">
        <v>2567</v>
      </c>
      <c r="M332" s="65" t="s">
        <v>425</v>
      </c>
      <c r="N332" s="66" t="s">
        <v>457</v>
      </c>
      <c r="O332" s="67">
        <v>41175</v>
      </c>
      <c r="P332" s="68" t="s">
        <v>795</v>
      </c>
      <c r="Q332" s="68" t="s">
        <v>2568</v>
      </c>
      <c r="R332" s="68">
        <f t="shared" ca="1" si="28"/>
        <v>121</v>
      </c>
      <c r="S332" s="68">
        <f t="shared" ca="1" si="30"/>
        <v>331</v>
      </c>
      <c r="T332" s="69">
        <f t="shared" ca="1" si="29"/>
        <v>3210.7</v>
      </c>
      <c r="W332"/>
      <c r="Z332"/>
    </row>
    <row r="333" spans="1:26" x14ac:dyDescent="0.3">
      <c r="A333" s="62" t="s">
        <v>428</v>
      </c>
      <c r="B333" s="63" t="s">
        <v>2569</v>
      </c>
      <c r="C333" s="63" t="s">
        <v>2570</v>
      </c>
      <c r="D333" s="62" t="s">
        <v>2571</v>
      </c>
      <c r="E333" s="62">
        <v>97250</v>
      </c>
      <c r="F333" s="62" t="s">
        <v>521</v>
      </c>
      <c r="G333" s="62" t="s">
        <v>2572</v>
      </c>
      <c r="H333" s="64">
        <v>21594</v>
      </c>
      <c r="I333" s="82">
        <f t="shared" ca="1" si="27"/>
        <v>63.696098562628336</v>
      </c>
      <c r="J333" s="62" t="s">
        <v>2573</v>
      </c>
      <c r="K333" s="62" t="s">
        <v>880</v>
      </c>
      <c r="L333" s="62" t="s">
        <v>2574</v>
      </c>
      <c r="M333" s="65" t="s">
        <v>365</v>
      </c>
      <c r="N333" s="66" t="s">
        <v>457</v>
      </c>
      <c r="O333" s="67">
        <v>39872</v>
      </c>
      <c r="P333" s="68" t="s">
        <v>388</v>
      </c>
      <c r="Q333" s="68" t="s">
        <v>2575</v>
      </c>
      <c r="R333" s="68">
        <f t="shared" ca="1" si="28"/>
        <v>164</v>
      </c>
      <c r="S333" s="68">
        <f t="shared" ca="1" si="30"/>
        <v>396</v>
      </c>
      <c r="T333" s="69">
        <f t="shared" ca="1" si="29"/>
        <v>3841.2</v>
      </c>
      <c r="W333"/>
      <c r="Z333"/>
    </row>
    <row r="334" spans="1:26" x14ac:dyDescent="0.3">
      <c r="A334" s="62" t="s">
        <v>21</v>
      </c>
      <c r="B334" s="63" t="s">
        <v>2576</v>
      </c>
      <c r="C334" s="63" t="s">
        <v>1760</v>
      </c>
      <c r="D334" s="62" t="s">
        <v>1643</v>
      </c>
      <c r="E334" s="62">
        <v>97320</v>
      </c>
      <c r="F334" s="62" t="s">
        <v>401</v>
      </c>
      <c r="G334" s="62" t="s">
        <v>2577</v>
      </c>
      <c r="H334" s="64">
        <v>22597</v>
      </c>
      <c r="I334" s="82">
        <f t="shared" ca="1" si="27"/>
        <v>60.950034223134843</v>
      </c>
      <c r="J334" s="62" t="s">
        <v>2578</v>
      </c>
      <c r="K334" s="62" t="s">
        <v>404</v>
      </c>
      <c r="L334" s="62" t="s">
        <v>2579</v>
      </c>
      <c r="M334" s="65" t="s">
        <v>365</v>
      </c>
      <c r="N334" s="66" t="s">
        <v>366</v>
      </c>
      <c r="O334" s="67">
        <v>40200</v>
      </c>
      <c r="P334" s="68" t="s">
        <v>779</v>
      </c>
      <c r="Q334" s="68" t="s">
        <v>2580</v>
      </c>
      <c r="R334" s="68">
        <f t="shared" ca="1" si="28"/>
        <v>153</v>
      </c>
      <c r="S334" s="68">
        <f t="shared" ca="1" si="30"/>
        <v>278</v>
      </c>
      <c r="T334" s="69">
        <f t="shared" ca="1" si="29"/>
        <v>2696.6</v>
      </c>
      <c r="W334"/>
      <c r="Z334"/>
    </row>
    <row r="335" spans="1:26" x14ac:dyDescent="0.3">
      <c r="A335" s="62" t="s">
        <v>369</v>
      </c>
      <c r="B335" s="63" t="s">
        <v>2581</v>
      </c>
      <c r="C335" s="63" t="s">
        <v>1498</v>
      </c>
      <c r="D335" s="62" t="s">
        <v>2582</v>
      </c>
      <c r="E335" s="62">
        <v>97250</v>
      </c>
      <c r="F335" s="62" t="s">
        <v>521</v>
      </c>
      <c r="G335" s="62"/>
      <c r="H335" s="64">
        <v>29440</v>
      </c>
      <c r="I335" s="82">
        <f t="shared" ca="1" si="27"/>
        <v>42.214921286789867</v>
      </c>
      <c r="J335" s="62" t="s">
        <v>2583</v>
      </c>
      <c r="K335" s="62" t="s">
        <v>549</v>
      </c>
      <c r="L335" s="62" t="s">
        <v>2584</v>
      </c>
      <c r="M335" s="65" t="s">
        <v>415</v>
      </c>
      <c r="N335" s="66" t="s">
        <v>457</v>
      </c>
      <c r="O335" s="67">
        <v>40484</v>
      </c>
      <c r="P335" s="68" t="s">
        <v>600</v>
      </c>
      <c r="Q335" s="68" t="s">
        <v>2585</v>
      </c>
      <c r="R335" s="68">
        <f t="shared" ca="1" si="28"/>
        <v>144</v>
      </c>
      <c r="S335" s="68">
        <f t="shared" ca="1" si="30"/>
        <v>366</v>
      </c>
      <c r="T335" s="69">
        <f t="shared" ca="1" si="29"/>
        <v>3550.2</v>
      </c>
      <c r="W335"/>
      <c r="Z335"/>
    </row>
    <row r="336" spans="1:26" x14ac:dyDescent="0.3">
      <c r="A336" s="62" t="s">
        <v>21</v>
      </c>
      <c r="B336" s="63" t="s">
        <v>2586</v>
      </c>
      <c r="C336" s="63" t="s">
        <v>1562</v>
      </c>
      <c r="D336" s="62" t="s">
        <v>814</v>
      </c>
      <c r="E336" s="62">
        <v>97250</v>
      </c>
      <c r="F336" s="62" t="s">
        <v>521</v>
      </c>
      <c r="G336" s="62" t="s">
        <v>2587</v>
      </c>
      <c r="H336" s="64">
        <v>25486</v>
      </c>
      <c r="I336" s="82">
        <f t="shared" ca="1" si="27"/>
        <v>53.040383299110196</v>
      </c>
      <c r="J336" s="62" t="s">
        <v>2588</v>
      </c>
      <c r="K336" s="62" t="s">
        <v>880</v>
      </c>
      <c r="L336" s="62" t="s">
        <v>2589</v>
      </c>
      <c r="M336" s="65" t="s">
        <v>377</v>
      </c>
      <c r="N336" s="66" t="s">
        <v>366</v>
      </c>
      <c r="O336" s="67">
        <v>41174</v>
      </c>
      <c r="P336" s="68" t="s">
        <v>378</v>
      </c>
      <c r="Q336" s="68" t="s">
        <v>2590</v>
      </c>
      <c r="R336" s="68">
        <f t="shared" ca="1" si="28"/>
        <v>121</v>
      </c>
      <c r="S336" s="68">
        <f t="shared" ca="1" si="30"/>
        <v>243</v>
      </c>
      <c r="T336" s="69">
        <f t="shared" ca="1" si="29"/>
        <v>2357.1</v>
      </c>
      <c r="W336"/>
      <c r="Z336"/>
    </row>
    <row r="337" spans="1:26" x14ac:dyDescent="0.3">
      <c r="A337" s="62" t="s">
        <v>428</v>
      </c>
      <c r="B337" s="63" t="s">
        <v>2591</v>
      </c>
      <c r="C337" s="63" t="s">
        <v>2592</v>
      </c>
      <c r="D337" s="62" t="s">
        <v>2593</v>
      </c>
      <c r="E337" s="62">
        <v>97500</v>
      </c>
      <c r="F337" s="62" t="s">
        <v>360</v>
      </c>
      <c r="G337" s="62" t="s">
        <v>2594</v>
      </c>
      <c r="H337" s="64">
        <v>30778</v>
      </c>
      <c r="I337" s="82">
        <f t="shared" ca="1" si="27"/>
        <v>38.551676933607119</v>
      </c>
      <c r="J337" s="62" t="s">
        <v>2595</v>
      </c>
      <c r="K337" s="62" t="s">
        <v>490</v>
      </c>
      <c r="L337" s="62" t="s">
        <v>2596</v>
      </c>
      <c r="M337" s="65" t="s">
        <v>450</v>
      </c>
      <c r="N337" s="66" t="s">
        <v>366</v>
      </c>
      <c r="O337" s="67">
        <v>41198</v>
      </c>
      <c r="P337" s="68" t="s">
        <v>590</v>
      </c>
      <c r="Q337" s="68" t="s">
        <v>2597</v>
      </c>
      <c r="R337" s="68">
        <f t="shared" ca="1" si="28"/>
        <v>120</v>
      </c>
      <c r="S337" s="68">
        <f t="shared" ca="1" si="30"/>
        <v>242</v>
      </c>
      <c r="T337" s="69">
        <f t="shared" ca="1" si="29"/>
        <v>2347.3999999999996</v>
      </c>
      <c r="W337"/>
      <c r="Z337"/>
    </row>
    <row r="338" spans="1:26" x14ac:dyDescent="0.3">
      <c r="A338" s="62" t="s">
        <v>21</v>
      </c>
      <c r="B338" s="63" t="s">
        <v>2598</v>
      </c>
      <c r="C338" s="63" t="s">
        <v>2599</v>
      </c>
      <c r="D338" s="62" t="s">
        <v>2600</v>
      </c>
      <c r="E338" s="62">
        <v>97250</v>
      </c>
      <c r="F338" s="62" t="s">
        <v>521</v>
      </c>
      <c r="G338" s="62" t="s">
        <v>2601</v>
      </c>
      <c r="H338" s="64">
        <v>20953</v>
      </c>
      <c r="I338" s="82">
        <f t="shared" ca="1" si="27"/>
        <v>65.451060917180016</v>
      </c>
      <c r="J338" s="62"/>
      <c r="K338" s="62" t="s">
        <v>845</v>
      </c>
      <c r="L338" s="62" t="s">
        <v>2602</v>
      </c>
      <c r="M338" s="65" t="s">
        <v>415</v>
      </c>
      <c r="N338" s="66" t="s">
        <v>366</v>
      </c>
      <c r="O338" s="67">
        <v>41139</v>
      </c>
      <c r="P338" s="68" t="s">
        <v>873</v>
      </c>
      <c r="Q338" s="68" t="s">
        <v>2603</v>
      </c>
      <c r="R338" s="68">
        <f t="shared" ca="1" si="28"/>
        <v>122</v>
      </c>
      <c r="S338" s="68">
        <f t="shared" ca="1" si="30"/>
        <v>244</v>
      </c>
      <c r="T338" s="69">
        <f t="shared" ca="1" si="29"/>
        <v>2366.7999999999997</v>
      </c>
      <c r="W338"/>
      <c r="Z338"/>
    </row>
    <row r="339" spans="1:26" x14ac:dyDescent="0.3">
      <c r="A339" s="62" t="s">
        <v>21</v>
      </c>
      <c r="B339" s="63" t="s">
        <v>291</v>
      </c>
      <c r="C339" s="63" t="s">
        <v>290</v>
      </c>
      <c r="D339" s="62" t="s">
        <v>829</v>
      </c>
      <c r="E339" s="62">
        <v>97500</v>
      </c>
      <c r="F339" s="62" t="s">
        <v>360</v>
      </c>
      <c r="G339" s="62" t="s">
        <v>2604</v>
      </c>
      <c r="H339" s="64">
        <v>31691</v>
      </c>
      <c r="I339" s="82">
        <f t="shared" ca="1" si="27"/>
        <v>36.05201916495551</v>
      </c>
      <c r="J339" s="62" t="s">
        <v>2605</v>
      </c>
      <c r="K339" s="62" t="s">
        <v>632</v>
      </c>
      <c r="L339" s="62" t="s">
        <v>2606</v>
      </c>
      <c r="M339" s="65" t="s">
        <v>415</v>
      </c>
      <c r="N339" s="66" t="s">
        <v>366</v>
      </c>
      <c r="O339" s="67">
        <v>40354</v>
      </c>
      <c r="P339" s="68" t="s">
        <v>526</v>
      </c>
      <c r="Q339" s="68" t="s">
        <v>2607</v>
      </c>
      <c r="R339" s="68">
        <f t="shared" ca="1" si="28"/>
        <v>148</v>
      </c>
      <c r="S339" s="68">
        <f t="shared" ca="1" si="30"/>
        <v>272</v>
      </c>
      <c r="T339" s="69">
        <f t="shared" ca="1" si="29"/>
        <v>2638.3999999999996</v>
      </c>
      <c r="W339"/>
      <c r="Z339"/>
    </row>
    <row r="340" spans="1:26" x14ac:dyDescent="0.3">
      <c r="A340" s="62" t="s">
        <v>428</v>
      </c>
      <c r="B340" s="63" t="s">
        <v>2608</v>
      </c>
      <c r="C340" s="63" t="s">
        <v>2609</v>
      </c>
      <c r="D340" s="62" t="s">
        <v>829</v>
      </c>
      <c r="E340" s="62">
        <v>97500</v>
      </c>
      <c r="F340" s="62" t="s">
        <v>360</v>
      </c>
      <c r="G340" s="62" t="s">
        <v>2610</v>
      </c>
      <c r="H340" s="64">
        <v>23631</v>
      </c>
      <c r="I340" s="82">
        <f t="shared" ca="1" si="27"/>
        <v>58.119096509240244</v>
      </c>
      <c r="J340" s="62" t="s">
        <v>2611</v>
      </c>
      <c r="K340" s="62" t="s">
        <v>724</v>
      </c>
      <c r="L340" s="62" t="s">
        <v>2612</v>
      </c>
      <c r="M340" s="65" t="s">
        <v>415</v>
      </c>
      <c r="N340" s="66" t="s">
        <v>366</v>
      </c>
      <c r="O340" s="67">
        <v>39675</v>
      </c>
      <c r="P340" s="68" t="s">
        <v>533</v>
      </c>
      <c r="Q340" s="68" t="s">
        <v>2613</v>
      </c>
      <c r="R340" s="68">
        <f t="shared" ca="1" si="28"/>
        <v>171</v>
      </c>
      <c r="S340" s="68">
        <f t="shared" ca="1" si="30"/>
        <v>298</v>
      </c>
      <c r="T340" s="69">
        <f t="shared" ca="1" si="29"/>
        <v>2890.6</v>
      </c>
      <c r="W340"/>
      <c r="Z340"/>
    </row>
    <row r="341" spans="1:26" x14ac:dyDescent="0.3">
      <c r="A341" s="62" t="s">
        <v>21</v>
      </c>
      <c r="B341" s="63" t="s">
        <v>2614</v>
      </c>
      <c r="C341" s="63" t="s">
        <v>2615</v>
      </c>
      <c r="D341" s="62" t="s">
        <v>2616</v>
      </c>
      <c r="E341" s="62">
        <v>97500</v>
      </c>
      <c r="F341" s="62" t="s">
        <v>360</v>
      </c>
      <c r="G341" s="62" t="s">
        <v>2617</v>
      </c>
      <c r="H341" s="64">
        <v>32817</v>
      </c>
      <c r="I341" s="82">
        <f t="shared" ca="1" si="27"/>
        <v>32.969199178644764</v>
      </c>
      <c r="J341" s="62" t="s">
        <v>2618</v>
      </c>
      <c r="K341" s="62" t="s">
        <v>524</v>
      </c>
      <c r="L341" s="62" t="s">
        <v>2619</v>
      </c>
      <c r="M341" s="65" t="s">
        <v>365</v>
      </c>
      <c r="N341" s="66" t="s">
        <v>366</v>
      </c>
      <c r="O341" s="67">
        <v>40377</v>
      </c>
      <c r="P341" s="68" t="s">
        <v>367</v>
      </c>
      <c r="Q341" s="68" t="s">
        <v>2620</v>
      </c>
      <c r="R341" s="68">
        <f t="shared" ca="1" si="28"/>
        <v>147</v>
      </c>
      <c r="S341" s="68">
        <f t="shared" ca="1" si="30"/>
        <v>271</v>
      </c>
      <c r="T341" s="69">
        <f t="shared" ca="1" si="29"/>
        <v>2628.7</v>
      </c>
      <c r="W341"/>
      <c r="Z341"/>
    </row>
    <row r="342" spans="1:26" x14ac:dyDescent="0.3">
      <c r="A342" s="62" t="s">
        <v>21</v>
      </c>
      <c r="B342" s="63" t="s">
        <v>2621</v>
      </c>
      <c r="C342" s="63" t="s">
        <v>165</v>
      </c>
      <c r="D342" s="62" t="s">
        <v>2622</v>
      </c>
      <c r="E342" s="62">
        <v>97000</v>
      </c>
      <c r="F342" s="62" t="s">
        <v>382</v>
      </c>
      <c r="G342" s="62"/>
      <c r="H342" s="64">
        <v>28314</v>
      </c>
      <c r="I342" s="82">
        <f t="shared" ca="1" si="27"/>
        <v>45.297741273100613</v>
      </c>
      <c r="J342" s="62" t="s">
        <v>2623</v>
      </c>
      <c r="K342" s="62" t="s">
        <v>375</v>
      </c>
      <c r="L342" s="62" t="s">
        <v>2624</v>
      </c>
      <c r="M342" s="65" t="s">
        <v>377</v>
      </c>
      <c r="N342" s="66" t="s">
        <v>366</v>
      </c>
      <c r="O342" s="67">
        <v>39907</v>
      </c>
      <c r="P342" s="68" t="s">
        <v>492</v>
      </c>
      <c r="Q342" s="68" t="s">
        <v>2625</v>
      </c>
      <c r="R342" s="68">
        <f t="shared" ca="1" si="28"/>
        <v>163</v>
      </c>
      <c r="S342" s="68">
        <f t="shared" ca="1" si="30"/>
        <v>289</v>
      </c>
      <c r="T342" s="69">
        <f t="shared" ca="1" si="29"/>
        <v>2803.2999999999997</v>
      </c>
      <c r="W342"/>
      <c r="Z342"/>
    </row>
    <row r="343" spans="1:26" x14ac:dyDescent="0.3">
      <c r="A343" s="62" t="s">
        <v>369</v>
      </c>
      <c r="B343" s="63" t="s">
        <v>2626</v>
      </c>
      <c r="C343" s="63" t="s">
        <v>141</v>
      </c>
      <c r="D343" s="62" t="s">
        <v>2627</v>
      </c>
      <c r="E343" s="62">
        <v>98700</v>
      </c>
      <c r="F343" s="62" t="s">
        <v>1324</v>
      </c>
      <c r="G343" s="62" t="s">
        <v>2628</v>
      </c>
      <c r="H343" s="64">
        <v>29409</v>
      </c>
      <c r="I343" s="82">
        <f t="shared" ca="1" si="27"/>
        <v>42.299794661190965</v>
      </c>
      <c r="J343" s="62" t="s">
        <v>2629</v>
      </c>
      <c r="K343" s="62" t="s">
        <v>845</v>
      </c>
      <c r="L343" s="62" t="s">
        <v>2630</v>
      </c>
      <c r="M343" s="65" t="s">
        <v>450</v>
      </c>
      <c r="N343" s="66" t="s">
        <v>366</v>
      </c>
      <c r="O343" s="67">
        <v>40565</v>
      </c>
      <c r="P343" s="68" t="s">
        <v>451</v>
      </c>
      <c r="Q343" s="68" t="s">
        <v>2631</v>
      </c>
      <c r="R343" s="68">
        <f t="shared" ca="1" si="28"/>
        <v>141</v>
      </c>
      <c r="S343" s="68">
        <f t="shared" ca="1" si="30"/>
        <v>265</v>
      </c>
      <c r="T343" s="69">
        <f t="shared" ca="1" si="29"/>
        <v>2570.5</v>
      </c>
      <c r="W343"/>
      <c r="Z343"/>
    </row>
    <row r="344" spans="1:26" x14ac:dyDescent="0.3">
      <c r="A344" s="62" t="s">
        <v>21</v>
      </c>
      <c r="B344" s="63" t="s">
        <v>2632</v>
      </c>
      <c r="C344" s="63" t="s">
        <v>2633</v>
      </c>
      <c r="D344" s="62" t="s">
        <v>2634</v>
      </c>
      <c r="E344" s="62">
        <v>97500</v>
      </c>
      <c r="F344" s="62" t="s">
        <v>360</v>
      </c>
      <c r="G344" s="62" t="s">
        <v>2635</v>
      </c>
      <c r="H344" s="64">
        <v>28011</v>
      </c>
      <c r="I344" s="82">
        <f t="shared" ca="1" si="27"/>
        <v>46.127310061601641</v>
      </c>
      <c r="J344" s="62" t="s">
        <v>2636</v>
      </c>
      <c r="K344" s="62" t="s">
        <v>549</v>
      </c>
      <c r="L344" s="62" t="s">
        <v>2637</v>
      </c>
      <c r="M344" s="65" t="s">
        <v>365</v>
      </c>
      <c r="N344" s="66" t="s">
        <v>366</v>
      </c>
      <c r="O344" s="67">
        <v>39869</v>
      </c>
      <c r="P344" s="68" t="s">
        <v>825</v>
      </c>
      <c r="Q344" s="68" t="s">
        <v>2638</v>
      </c>
      <c r="R344" s="68">
        <f t="shared" ca="1" si="28"/>
        <v>164</v>
      </c>
      <c r="S344" s="68">
        <f t="shared" ca="1" si="30"/>
        <v>290</v>
      </c>
      <c r="T344" s="69">
        <f t="shared" ca="1" si="29"/>
        <v>2813</v>
      </c>
      <c r="W344"/>
      <c r="Z344"/>
    </row>
    <row r="345" spans="1:26" x14ac:dyDescent="0.3">
      <c r="A345" s="62" t="s">
        <v>428</v>
      </c>
      <c r="B345" s="63" t="s">
        <v>2639</v>
      </c>
      <c r="C345" s="63" t="s">
        <v>2640</v>
      </c>
      <c r="D345" s="62" t="s">
        <v>2641</v>
      </c>
      <c r="E345" s="62">
        <v>97250</v>
      </c>
      <c r="F345" s="62" t="s">
        <v>521</v>
      </c>
      <c r="G345" s="62" t="s">
        <v>2642</v>
      </c>
      <c r="H345" s="64">
        <v>26186</v>
      </c>
      <c r="I345" s="82">
        <f t="shared" ca="1" si="27"/>
        <v>51.123887748117724</v>
      </c>
      <c r="J345" s="62" t="s">
        <v>1625</v>
      </c>
      <c r="K345" s="62" t="s">
        <v>531</v>
      </c>
      <c r="L345" s="62" t="s">
        <v>2643</v>
      </c>
      <c r="M345" s="65" t="s">
        <v>415</v>
      </c>
      <c r="N345" s="66" t="s">
        <v>366</v>
      </c>
      <c r="O345" s="67">
        <v>40404</v>
      </c>
      <c r="P345" s="68" t="s">
        <v>803</v>
      </c>
      <c r="Q345" s="68" t="s">
        <v>2644</v>
      </c>
      <c r="R345" s="68">
        <f t="shared" ca="1" si="28"/>
        <v>146</v>
      </c>
      <c r="S345" s="68">
        <f t="shared" ca="1" si="30"/>
        <v>270</v>
      </c>
      <c r="T345" s="69">
        <f t="shared" ca="1" si="29"/>
        <v>2619</v>
      </c>
      <c r="W345"/>
      <c r="Z345"/>
    </row>
    <row r="346" spans="1:26" x14ac:dyDescent="0.3">
      <c r="A346" s="62" t="s">
        <v>21</v>
      </c>
      <c r="B346" s="63" t="s">
        <v>2645</v>
      </c>
      <c r="C346" s="63" t="s">
        <v>2646</v>
      </c>
      <c r="D346" s="62" t="s">
        <v>1563</v>
      </c>
      <c r="E346" s="62">
        <v>97000</v>
      </c>
      <c r="F346" s="62" t="s">
        <v>382</v>
      </c>
      <c r="G346" s="62" t="s">
        <v>2647</v>
      </c>
      <c r="H346" s="64">
        <v>28649</v>
      </c>
      <c r="I346" s="82">
        <f t="shared" ca="1" si="27"/>
        <v>44.380561259411365</v>
      </c>
      <c r="J346" s="62" t="s">
        <v>2648</v>
      </c>
      <c r="K346" s="62" t="s">
        <v>413</v>
      </c>
      <c r="L346" s="62" t="s">
        <v>2649</v>
      </c>
      <c r="M346" s="65" t="s">
        <v>415</v>
      </c>
      <c r="N346" s="66" t="s">
        <v>366</v>
      </c>
      <c r="O346" s="67">
        <v>40260</v>
      </c>
      <c r="P346" s="68" t="s">
        <v>559</v>
      </c>
      <c r="Q346" s="68" t="s">
        <v>2650</v>
      </c>
      <c r="R346" s="68">
        <f t="shared" ca="1" si="28"/>
        <v>151</v>
      </c>
      <c r="S346" s="68">
        <f t="shared" ca="1" si="30"/>
        <v>276</v>
      </c>
      <c r="T346" s="69">
        <f t="shared" ca="1" si="29"/>
        <v>2677.2</v>
      </c>
      <c r="W346"/>
      <c r="Z346"/>
    </row>
    <row r="347" spans="1:26" x14ac:dyDescent="0.3">
      <c r="A347" s="62" t="s">
        <v>21</v>
      </c>
      <c r="B347" s="63" t="s">
        <v>2651</v>
      </c>
      <c r="C347" s="63" t="s">
        <v>1357</v>
      </c>
      <c r="D347" s="62" t="s">
        <v>2652</v>
      </c>
      <c r="E347" s="62">
        <v>98340</v>
      </c>
      <c r="F347" s="62" t="s">
        <v>595</v>
      </c>
      <c r="G347" s="62" t="s">
        <v>2653</v>
      </c>
      <c r="H347" s="64">
        <v>21683</v>
      </c>
      <c r="I347" s="82">
        <f t="shared" ca="1" si="27"/>
        <v>63.452429842573579</v>
      </c>
      <c r="J347" s="62" t="s">
        <v>2654</v>
      </c>
      <c r="K347" s="62" t="s">
        <v>385</v>
      </c>
      <c r="L347" s="62" t="s">
        <v>2655</v>
      </c>
      <c r="M347" s="65" t="s">
        <v>365</v>
      </c>
      <c r="N347" s="66" t="s">
        <v>366</v>
      </c>
      <c r="O347" s="67">
        <v>41123</v>
      </c>
      <c r="P347" s="68" t="s">
        <v>406</v>
      </c>
      <c r="Q347" s="68" t="s">
        <v>2656</v>
      </c>
      <c r="R347" s="68">
        <f t="shared" ca="1" si="28"/>
        <v>123</v>
      </c>
      <c r="S347" s="68">
        <f t="shared" ca="1" si="30"/>
        <v>245</v>
      </c>
      <c r="T347" s="69">
        <f t="shared" ca="1" si="29"/>
        <v>2376.5</v>
      </c>
      <c r="W347"/>
      <c r="Z347"/>
    </row>
    <row r="348" spans="1:26" x14ac:dyDescent="0.3">
      <c r="A348" s="62" t="s">
        <v>369</v>
      </c>
      <c r="B348" s="63" t="s">
        <v>2657</v>
      </c>
      <c r="C348" s="63" t="s">
        <v>2658</v>
      </c>
      <c r="D348" s="62" t="s">
        <v>2659</v>
      </c>
      <c r="E348" s="62">
        <v>97250</v>
      </c>
      <c r="F348" s="62" t="s">
        <v>521</v>
      </c>
      <c r="G348" s="62" t="s">
        <v>2660</v>
      </c>
      <c r="H348" s="64">
        <v>22839</v>
      </c>
      <c r="I348" s="82">
        <f t="shared" ca="1" si="27"/>
        <v>60.28747433264887</v>
      </c>
      <c r="J348" s="62" t="s">
        <v>2661</v>
      </c>
      <c r="K348" s="62" t="s">
        <v>880</v>
      </c>
      <c r="L348" s="62" t="s">
        <v>2662</v>
      </c>
      <c r="M348" s="65" t="s">
        <v>415</v>
      </c>
      <c r="N348" s="66" t="s">
        <v>366</v>
      </c>
      <c r="O348" s="67">
        <v>40389</v>
      </c>
      <c r="P348" s="68" t="s">
        <v>873</v>
      </c>
      <c r="Q348" s="68" t="s">
        <v>2663</v>
      </c>
      <c r="R348" s="68">
        <f t="shared" ca="1" si="28"/>
        <v>147</v>
      </c>
      <c r="S348" s="68">
        <f t="shared" ca="1" si="30"/>
        <v>271</v>
      </c>
      <c r="T348" s="69">
        <f t="shared" ca="1" si="29"/>
        <v>2628.7</v>
      </c>
      <c r="W348"/>
      <c r="Z348"/>
    </row>
    <row r="349" spans="1:26" x14ac:dyDescent="0.3">
      <c r="A349" s="62" t="s">
        <v>428</v>
      </c>
      <c r="B349" s="63" t="s">
        <v>2664</v>
      </c>
      <c r="C349" s="63" t="s">
        <v>2665</v>
      </c>
      <c r="D349" s="62" t="s">
        <v>2666</v>
      </c>
      <c r="E349" s="62">
        <v>97250</v>
      </c>
      <c r="F349" s="62" t="s">
        <v>521</v>
      </c>
      <c r="G349" s="62" t="s">
        <v>2667</v>
      </c>
      <c r="H349" s="64">
        <v>27919</v>
      </c>
      <c r="I349" s="82">
        <f t="shared" ca="1" si="27"/>
        <v>46.379192334017795</v>
      </c>
      <c r="J349" s="62" t="s">
        <v>2668</v>
      </c>
      <c r="K349" s="62" t="s">
        <v>506</v>
      </c>
      <c r="L349" s="62" t="s">
        <v>2669</v>
      </c>
      <c r="M349" s="65" t="s">
        <v>415</v>
      </c>
      <c r="N349" s="66" t="s">
        <v>366</v>
      </c>
      <c r="O349" s="67">
        <v>40620</v>
      </c>
      <c r="P349" s="68" t="s">
        <v>416</v>
      </c>
      <c r="Q349" s="68" t="s">
        <v>2670</v>
      </c>
      <c r="R349" s="68">
        <f t="shared" ca="1" si="28"/>
        <v>139</v>
      </c>
      <c r="S349" s="68">
        <f t="shared" ca="1" si="30"/>
        <v>262</v>
      </c>
      <c r="T349" s="69">
        <f t="shared" ca="1" si="29"/>
        <v>2541.3999999999996</v>
      </c>
      <c r="W349"/>
      <c r="Z349"/>
    </row>
    <row r="350" spans="1:26" x14ac:dyDescent="0.3">
      <c r="A350" s="62" t="s">
        <v>369</v>
      </c>
      <c r="B350" s="63" t="s">
        <v>2671</v>
      </c>
      <c r="C350" s="63" t="s">
        <v>2672</v>
      </c>
      <c r="D350" s="62" t="s">
        <v>2673</v>
      </c>
      <c r="E350" s="62">
        <v>97000</v>
      </c>
      <c r="F350" s="62" t="s">
        <v>382</v>
      </c>
      <c r="G350" s="62" t="s">
        <v>2674</v>
      </c>
      <c r="H350" s="64">
        <v>23508</v>
      </c>
      <c r="I350" s="82">
        <f t="shared" ca="1" si="27"/>
        <v>58.455852156057496</v>
      </c>
      <c r="J350" s="62" t="s">
        <v>2675</v>
      </c>
      <c r="K350" s="62" t="s">
        <v>740</v>
      </c>
      <c r="L350" s="62" t="s">
        <v>2676</v>
      </c>
      <c r="M350" s="65" t="s">
        <v>365</v>
      </c>
      <c r="N350" s="66" t="s">
        <v>366</v>
      </c>
      <c r="O350" s="67">
        <v>39850</v>
      </c>
      <c r="P350" s="68" t="s">
        <v>435</v>
      </c>
      <c r="Q350" s="68" t="s">
        <v>2677</v>
      </c>
      <c r="R350" s="68">
        <f t="shared" ca="1" si="28"/>
        <v>165</v>
      </c>
      <c r="S350" s="68">
        <f t="shared" ca="1" si="30"/>
        <v>291</v>
      </c>
      <c r="T350" s="69">
        <f t="shared" ca="1" si="29"/>
        <v>2822.7</v>
      </c>
      <c r="W350"/>
      <c r="Z350"/>
    </row>
    <row r="351" spans="1:26" x14ac:dyDescent="0.3">
      <c r="A351" s="62" t="s">
        <v>21</v>
      </c>
      <c r="B351" s="63" t="s">
        <v>2678</v>
      </c>
      <c r="C351" s="63" t="s">
        <v>2679</v>
      </c>
      <c r="D351" s="62" t="s">
        <v>2680</v>
      </c>
      <c r="E351" s="62">
        <v>97250</v>
      </c>
      <c r="F351" s="62" t="s">
        <v>521</v>
      </c>
      <c r="G351" s="62" t="s">
        <v>2681</v>
      </c>
      <c r="H351" s="64">
        <v>31569</v>
      </c>
      <c r="I351" s="82">
        <f t="shared" ca="1" si="27"/>
        <v>36.386036960985628</v>
      </c>
      <c r="J351" s="62" t="s">
        <v>2682</v>
      </c>
      <c r="K351" s="62" t="s">
        <v>404</v>
      </c>
      <c r="L351" s="62" t="s">
        <v>2683</v>
      </c>
      <c r="M351" s="65" t="s">
        <v>415</v>
      </c>
      <c r="N351" s="66" t="s">
        <v>366</v>
      </c>
      <c r="O351" s="67">
        <v>40123</v>
      </c>
      <c r="P351" s="68" t="s">
        <v>443</v>
      </c>
      <c r="Q351" s="68" t="s">
        <v>2684</v>
      </c>
      <c r="R351" s="68">
        <f t="shared" ca="1" si="28"/>
        <v>156</v>
      </c>
      <c r="S351" s="68">
        <f t="shared" ca="1" si="30"/>
        <v>281</v>
      </c>
      <c r="T351" s="69">
        <f t="shared" ca="1" si="29"/>
        <v>2725.7</v>
      </c>
      <c r="W351"/>
      <c r="Z351"/>
    </row>
    <row r="352" spans="1:26" x14ac:dyDescent="0.3">
      <c r="A352" s="62" t="s">
        <v>369</v>
      </c>
      <c r="B352" s="63" t="s">
        <v>2685</v>
      </c>
      <c r="C352" s="63" t="s">
        <v>2686</v>
      </c>
      <c r="D352" s="62" t="s">
        <v>2687</v>
      </c>
      <c r="E352" s="62">
        <v>97000</v>
      </c>
      <c r="F352" s="62" t="s">
        <v>382</v>
      </c>
      <c r="G352" s="62" t="s">
        <v>2688</v>
      </c>
      <c r="H352" s="64">
        <v>21806</v>
      </c>
      <c r="I352" s="82">
        <f t="shared" ca="1" si="27"/>
        <v>63.115674195756334</v>
      </c>
      <c r="J352" s="62" t="s">
        <v>2689</v>
      </c>
      <c r="K352" s="62" t="s">
        <v>385</v>
      </c>
      <c r="L352" s="62" t="s">
        <v>2690</v>
      </c>
      <c r="M352" s="65" t="s">
        <v>377</v>
      </c>
      <c r="N352" s="66" t="s">
        <v>366</v>
      </c>
      <c r="O352" s="67">
        <v>40466</v>
      </c>
      <c r="P352" s="68" t="s">
        <v>968</v>
      </c>
      <c r="Q352" s="68" t="s">
        <v>2691</v>
      </c>
      <c r="R352" s="68">
        <f t="shared" ca="1" si="28"/>
        <v>144</v>
      </c>
      <c r="S352" s="68">
        <f t="shared" ca="1" si="30"/>
        <v>268</v>
      </c>
      <c r="T352" s="69">
        <f t="shared" ca="1" si="29"/>
        <v>2599.6</v>
      </c>
      <c r="W352"/>
      <c r="Z352"/>
    </row>
    <row r="353" spans="1:26" x14ac:dyDescent="0.3">
      <c r="A353" s="62" t="s">
        <v>369</v>
      </c>
      <c r="B353" s="63" t="s">
        <v>2692</v>
      </c>
      <c r="C353" s="63" t="s">
        <v>72</v>
      </c>
      <c r="D353" s="62" t="s">
        <v>2693</v>
      </c>
      <c r="E353" s="62">
        <v>97250</v>
      </c>
      <c r="F353" s="62" t="s">
        <v>521</v>
      </c>
      <c r="G353" s="62" t="s">
        <v>2694</v>
      </c>
      <c r="H353" s="64">
        <v>29836</v>
      </c>
      <c r="I353" s="82">
        <f t="shared" ca="1" si="27"/>
        <v>41.130732375085557</v>
      </c>
      <c r="J353" s="62" t="s">
        <v>2695</v>
      </c>
      <c r="K353" s="62" t="s">
        <v>845</v>
      </c>
      <c r="L353" s="62" t="s">
        <v>2696</v>
      </c>
      <c r="M353" s="65" t="s">
        <v>634</v>
      </c>
      <c r="N353" s="66" t="s">
        <v>366</v>
      </c>
      <c r="O353" s="67">
        <v>40925</v>
      </c>
      <c r="P353" s="68" t="s">
        <v>779</v>
      </c>
      <c r="Q353" s="68" t="s">
        <v>2697</v>
      </c>
      <c r="R353" s="68">
        <f t="shared" ca="1" si="28"/>
        <v>129</v>
      </c>
      <c r="S353" s="68">
        <f t="shared" ca="1" si="30"/>
        <v>251</v>
      </c>
      <c r="T353" s="69">
        <f t="shared" ca="1" si="29"/>
        <v>2434.6999999999998</v>
      </c>
      <c r="W353"/>
      <c r="Z353"/>
    </row>
    <row r="354" spans="1:26" x14ac:dyDescent="0.3">
      <c r="A354" s="62" t="s">
        <v>369</v>
      </c>
      <c r="B354" s="63" t="s">
        <v>2698</v>
      </c>
      <c r="C354" s="63" t="s">
        <v>2699</v>
      </c>
      <c r="D354" s="62" t="s">
        <v>612</v>
      </c>
      <c r="E354" s="62">
        <v>97500</v>
      </c>
      <c r="F354" s="62" t="s">
        <v>360</v>
      </c>
      <c r="G354" s="62" t="s">
        <v>2700</v>
      </c>
      <c r="H354" s="64">
        <v>33121</v>
      </c>
      <c r="I354" s="82">
        <f t="shared" ca="1" si="27"/>
        <v>32.136892539356602</v>
      </c>
      <c r="J354" s="62" t="s">
        <v>2701</v>
      </c>
      <c r="K354" s="62" t="s">
        <v>475</v>
      </c>
      <c r="L354" s="62" t="s">
        <v>2702</v>
      </c>
      <c r="M354" s="65" t="s">
        <v>415</v>
      </c>
      <c r="N354" s="66" t="s">
        <v>366</v>
      </c>
      <c r="O354" s="67">
        <v>39957</v>
      </c>
      <c r="P354" s="68" t="s">
        <v>674</v>
      </c>
      <c r="Q354" s="68" t="s">
        <v>2703</v>
      </c>
      <c r="R354" s="68">
        <f t="shared" ca="1" si="28"/>
        <v>161</v>
      </c>
      <c r="S354" s="68">
        <f t="shared" ca="1" si="30"/>
        <v>287</v>
      </c>
      <c r="T354" s="69">
        <f t="shared" ca="1" si="29"/>
        <v>2783.8999999999996</v>
      </c>
      <c r="W354"/>
      <c r="Z354"/>
    </row>
    <row r="355" spans="1:26" x14ac:dyDescent="0.3">
      <c r="A355" s="62" t="s">
        <v>369</v>
      </c>
      <c r="B355" s="63" t="s">
        <v>2704</v>
      </c>
      <c r="C355" s="63" t="s">
        <v>2705</v>
      </c>
      <c r="D355" s="62" t="s">
        <v>2706</v>
      </c>
      <c r="E355" s="62">
        <v>97500</v>
      </c>
      <c r="F355" s="62" t="s">
        <v>360</v>
      </c>
      <c r="G355" s="62" t="s">
        <v>2707</v>
      </c>
      <c r="H355" s="64">
        <v>28314</v>
      </c>
      <c r="I355" s="82">
        <f t="shared" ca="1" si="27"/>
        <v>45.297741273100613</v>
      </c>
      <c r="J355" s="62" t="s">
        <v>2708</v>
      </c>
      <c r="K355" s="62" t="s">
        <v>465</v>
      </c>
      <c r="L355" s="62" t="s">
        <v>2709</v>
      </c>
      <c r="M355" s="65" t="s">
        <v>415</v>
      </c>
      <c r="N355" s="66" t="s">
        <v>366</v>
      </c>
      <c r="O355" s="67">
        <v>40110</v>
      </c>
      <c r="P355" s="68" t="s">
        <v>467</v>
      </c>
      <c r="Q355" s="68" t="s">
        <v>2710</v>
      </c>
      <c r="R355" s="68">
        <f t="shared" ca="1" si="28"/>
        <v>156</v>
      </c>
      <c r="S355" s="68">
        <f t="shared" ref="S355:S386" ca="1" si="31">IF(N355="Chargé(e) de Clientèle",INT(110+(110*(R355/100))),INT(150+(150*(R355/100))))</f>
        <v>281</v>
      </c>
      <c r="T355" s="69">
        <f t="shared" ca="1" si="29"/>
        <v>2725.7</v>
      </c>
      <c r="W355"/>
      <c r="Z355"/>
    </row>
    <row r="356" spans="1:26" x14ac:dyDescent="0.3">
      <c r="A356" s="62" t="s">
        <v>21</v>
      </c>
      <c r="B356" s="63" t="s">
        <v>324</v>
      </c>
      <c r="C356" s="63" t="s">
        <v>325</v>
      </c>
      <c r="D356" s="62" t="s">
        <v>2711</v>
      </c>
      <c r="E356" s="62">
        <v>98610</v>
      </c>
      <c r="F356" s="62" t="s">
        <v>784</v>
      </c>
      <c r="G356" s="62" t="s">
        <v>2712</v>
      </c>
      <c r="H356" s="64">
        <v>27158</v>
      </c>
      <c r="I356" s="82">
        <f t="shared" ca="1" si="27"/>
        <v>48.462696783025322</v>
      </c>
      <c r="J356" s="62" t="s">
        <v>2713</v>
      </c>
      <c r="K356" s="62" t="s">
        <v>385</v>
      </c>
      <c r="L356" s="62" t="s">
        <v>2714</v>
      </c>
      <c r="M356" s="65" t="s">
        <v>365</v>
      </c>
      <c r="N356" s="66" t="s">
        <v>366</v>
      </c>
      <c r="O356" s="67">
        <v>40959</v>
      </c>
      <c r="P356" s="68" t="s">
        <v>498</v>
      </c>
      <c r="Q356" s="68" t="s">
        <v>2715</v>
      </c>
      <c r="R356" s="68">
        <f t="shared" ca="1" si="28"/>
        <v>128</v>
      </c>
      <c r="S356" s="68">
        <f t="shared" ca="1" si="31"/>
        <v>250</v>
      </c>
      <c r="T356" s="69">
        <f t="shared" ca="1" si="29"/>
        <v>2425</v>
      </c>
      <c r="W356"/>
      <c r="Z356"/>
    </row>
    <row r="357" spans="1:26" x14ac:dyDescent="0.3">
      <c r="A357" s="62" t="s">
        <v>369</v>
      </c>
      <c r="B357" s="63" t="s">
        <v>2716</v>
      </c>
      <c r="C357" s="63" t="s">
        <v>2717</v>
      </c>
      <c r="D357" s="62" t="s">
        <v>2718</v>
      </c>
      <c r="E357" s="62">
        <v>97500</v>
      </c>
      <c r="F357" s="62" t="s">
        <v>360</v>
      </c>
      <c r="G357" s="62" t="s">
        <v>2719</v>
      </c>
      <c r="H357" s="64">
        <v>22232</v>
      </c>
      <c r="I357" s="82">
        <f t="shared" ca="1" si="27"/>
        <v>61.949349760438054</v>
      </c>
      <c r="J357" s="62" t="s">
        <v>2720</v>
      </c>
      <c r="K357" s="62" t="s">
        <v>615</v>
      </c>
      <c r="L357" s="62" t="s">
        <v>2721</v>
      </c>
      <c r="M357" s="65" t="s">
        <v>365</v>
      </c>
      <c r="N357" s="66" t="s">
        <v>366</v>
      </c>
      <c r="O357" s="67">
        <v>41110</v>
      </c>
      <c r="P357" s="68" t="s">
        <v>516</v>
      </c>
      <c r="Q357" s="68" t="s">
        <v>2722</v>
      </c>
      <c r="R357" s="68">
        <f t="shared" ca="1" si="28"/>
        <v>123</v>
      </c>
      <c r="S357" s="68">
        <f t="shared" ca="1" si="31"/>
        <v>245</v>
      </c>
      <c r="T357" s="69">
        <f t="shared" ca="1" si="29"/>
        <v>2376.5</v>
      </c>
      <c r="W357"/>
      <c r="Z357"/>
    </row>
    <row r="358" spans="1:26" x14ac:dyDescent="0.3">
      <c r="A358" s="62" t="s">
        <v>428</v>
      </c>
      <c r="B358" s="63" t="s">
        <v>256</v>
      </c>
      <c r="C358" s="63" t="s">
        <v>255</v>
      </c>
      <c r="D358" s="62" t="s">
        <v>2723</v>
      </c>
      <c r="E358" s="62">
        <v>97000</v>
      </c>
      <c r="F358" s="62" t="s">
        <v>382</v>
      </c>
      <c r="G358" s="62" t="s">
        <v>2724</v>
      </c>
      <c r="H358" s="64">
        <v>33029</v>
      </c>
      <c r="I358" s="82">
        <f t="shared" ca="1" si="27"/>
        <v>32.388774811772755</v>
      </c>
      <c r="J358" s="62" t="s">
        <v>2725</v>
      </c>
      <c r="K358" s="62" t="s">
        <v>549</v>
      </c>
      <c r="L358" s="62" t="s">
        <v>2726</v>
      </c>
      <c r="M358" s="65" t="s">
        <v>365</v>
      </c>
      <c r="N358" s="66" t="s">
        <v>366</v>
      </c>
      <c r="O358" s="67">
        <v>39670</v>
      </c>
      <c r="P358" s="68" t="s">
        <v>608</v>
      </c>
      <c r="Q358" s="68" t="s">
        <v>2727</v>
      </c>
      <c r="R358" s="68">
        <f t="shared" ca="1" si="28"/>
        <v>171</v>
      </c>
      <c r="S358" s="68">
        <f t="shared" ca="1" si="31"/>
        <v>298</v>
      </c>
      <c r="T358" s="69">
        <f t="shared" ca="1" si="29"/>
        <v>2890.6</v>
      </c>
      <c r="W358"/>
      <c r="Z358"/>
    </row>
    <row r="359" spans="1:26" x14ac:dyDescent="0.3">
      <c r="A359" s="62" t="s">
        <v>21</v>
      </c>
      <c r="B359" s="63" t="s">
        <v>2728</v>
      </c>
      <c r="C359" s="63" t="s">
        <v>2729</v>
      </c>
      <c r="D359" s="62" t="s">
        <v>2730</v>
      </c>
      <c r="E359" s="62">
        <v>97500</v>
      </c>
      <c r="F359" s="62" t="s">
        <v>360</v>
      </c>
      <c r="G359" s="62"/>
      <c r="H359" s="64">
        <v>23235</v>
      </c>
      <c r="I359" s="82">
        <f t="shared" ca="1" si="27"/>
        <v>59.20328542094456</v>
      </c>
      <c r="J359" s="62" t="s">
        <v>2731</v>
      </c>
      <c r="K359" s="62" t="s">
        <v>465</v>
      </c>
      <c r="L359" s="62" t="s">
        <v>2732</v>
      </c>
      <c r="M359" s="65" t="s">
        <v>415</v>
      </c>
      <c r="N359" s="66" t="s">
        <v>366</v>
      </c>
      <c r="O359" s="67">
        <v>40688</v>
      </c>
      <c r="P359" s="68" t="s">
        <v>508</v>
      </c>
      <c r="Q359" s="68" t="s">
        <v>2733</v>
      </c>
      <c r="R359" s="68">
        <f t="shared" ca="1" si="28"/>
        <v>137</v>
      </c>
      <c r="S359" s="68">
        <f t="shared" ca="1" si="31"/>
        <v>260</v>
      </c>
      <c r="T359" s="69">
        <f t="shared" ca="1" si="29"/>
        <v>2522</v>
      </c>
      <c r="W359"/>
      <c r="Z359"/>
    </row>
    <row r="360" spans="1:26" x14ac:dyDescent="0.3">
      <c r="A360" s="62" t="s">
        <v>21</v>
      </c>
      <c r="B360" s="63" t="s">
        <v>2734</v>
      </c>
      <c r="C360" s="63" t="s">
        <v>2735</v>
      </c>
      <c r="D360" s="62" t="s">
        <v>2736</v>
      </c>
      <c r="E360" s="62">
        <v>97250</v>
      </c>
      <c r="F360" s="62" t="s">
        <v>521</v>
      </c>
      <c r="G360" s="62" t="s">
        <v>2737</v>
      </c>
      <c r="H360" s="64">
        <v>30718</v>
      </c>
      <c r="I360" s="82">
        <f t="shared" ca="1" si="27"/>
        <v>38.715947980835047</v>
      </c>
      <c r="J360" s="62" t="s">
        <v>2738</v>
      </c>
      <c r="K360" s="62" t="s">
        <v>688</v>
      </c>
      <c r="L360" s="62" t="s">
        <v>2739</v>
      </c>
      <c r="M360" s="65" t="s">
        <v>415</v>
      </c>
      <c r="N360" s="66" t="s">
        <v>366</v>
      </c>
      <c r="O360" s="67">
        <v>40841</v>
      </c>
      <c r="P360" s="68" t="s">
        <v>526</v>
      </c>
      <c r="Q360" s="68" t="s">
        <v>2740</v>
      </c>
      <c r="R360" s="68">
        <f t="shared" ca="1" si="28"/>
        <v>132</v>
      </c>
      <c r="S360" s="68">
        <f t="shared" ca="1" si="31"/>
        <v>255</v>
      </c>
      <c r="T360" s="69">
        <f t="shared" ca="1" si="29"/>
        <v>2473.5</v>
      </c>
      <c r="W360"/>
      <c r="Z360"/>
    </row>
    <row r="361" spans="1:26" x14ac:dyDescent="0.3">
      <c r="A361" s="62" t="s">
        <v>369</v>
      </c>
      <c r="B361" s="63" t="s">
        <v>2741</v>
      </c>
      <c r="C361" s="63" t="s">
        <v>2742</v>
      </c>
      <c r="D361" s="62" t="s">
        <v>2743</v>
      </c>
      <c r="E361" s="62">
        <v>97000</v>
      </c>
      <c r="F361" s="62" t="s">
        <v>382</v>
      </c>
      <c r="G361" s="62" t="s">
        <v>2744</v>
      </c>
      <c r="H361" s="64">
        <v>30900</v>
      </c>
      <c r="I361" s="82">
        <f t="shared" ca="1" si="27"/>
        <v>38.217659137577002</v>
      </c>
      <c r="J361" s="62" t="s">
        <v>2745</v>
      </c>
      <c r="K361" s="62" t="s">
        <v>588</v>
      </c>
      <c r="L361" s="62" t="s">
        <v>2746</v>
      </c>
      <c r="M361" s="65" t="s">
        <v>581</v>
      </c>
      <c r="N361" s="66" t="s">
        <v>366</v>
      </c>
      <c r="O361" s="67">
        <v>39646</v>
      </c>
      <c r="P361" s="68" t="s">
        <v>582</v>
      </c>
      <c r="Q361" s="68" t="s">
        <v>2747</v>
      </c>
      <c r="R361" s="68">
        <f t="shared" ca="1" si="28"/>
        <v>172</v>
      </c>
      <c r="S361" s="68">
        <f t="shared" ca="1" si="31"/>
        <v>299</v>
      </c>
      <c r="T361" s="69">
        <f t="shared" ca="1" si="29"/>
        <v>2900.2999999999997</v>
      </c>
      <c r="W361"/>
      <c r="Z361"/>
    </row>
    <row r="362" spans="1:26" x14ac:dyDescent="0.3">
      <c r="A362" s="62" t="s">
        <v>21</v>
      </c>
      <c r="B362" s="63" t="s">
        <v>2748</v>
      </c>
      <c r="C362" s="63" t="s">
        <v>2749</v>
      </c>
      <c r="D362" s="62" t="s">
        <v>2750</v>
      </c>
      <c r="E362" s="62">
        <v>97000</v>
      </c>
      <c r="F362" s="62" t="s">
        <v>382</v>
      </c>
      <c r="G362" s="62" t="s">
        <v>2751</v>
      </c>
      <c r="H362" s="64">
        <v>22079</v>
      </c>
      <c r="I362" s="82">
        <f t="shared" ca="1" si="27"/>
        <v>62.36824093086927</v>
      </c>
      <c r="J362" s="62" t="s">
        <v>2752</v>
      </c>
      <c r="K362" s="62" t="s">
        <v>475</v>
      </c>
      <c r="L362" s="62" t="s">
        <v>2753</v>
      </c>
      <c r="M362" s="65" t="s">
        <v>415</v>
      </c>
      <c r="N362" s="66" t="s">
        <v>457</v>
      </c>
      <c r="O362" s="67">
        <v>40653</v>
      </c>
      <c r="P362" s="68" t="s">
        <v>458</v>
      </c>
      <c r="Q362" s="68" t="s">
        <v>2754</v>
      </c>
      <c r="R362" s="68">
        <f t="shared" ca="1" si="28"/>
        <v>138</v>
      </c>
      <c r="S362" s="68">
        <f t="shared" ca="1" si="31"/>
        <v>357</v>
      </c>
      <c r="T362" s="69">
        <f t="shared" ca="1" si="29"/>
        <v>3462.8999999999996</v>
      </c>
      <c r="W362"/>
      <c r="Z362"/>
    </row>
    <row r="363" spans="1:26" x14ac:dyDescent="0.3">
      <c r="A363" s="62" t="s">
        <v>428</v>
      </c>
      <c r="B363" s="63" t="s">
        <v>2755</v>
      </c>
      <c r="C363" s="63" t="s">
        <v>2756</v>
      </c>
      <c r="D363" s="62" t="s">
        <v>2757</v>
      </c>
      <c r="E363" s="62">
        <v>97500</v>
      </c>
      <c r="F363" s="62" t="s">
        <v>360</v>
      </c>
      <c r="G363" s="62" t="s">
        <v>2758</v>
      </c>
      <c r="H363" s="64">
        <v>33486</v>
      </c>
      <c r="I363" s="82">
        <f t="shared" ca="1" si="27"/>
        <v>31.137577002053387</v>
      </c>
      <c r="J363" s="62" t="s">
        <v>2759</v>
      </c>
      <c r="K363" s="62" t="s">
        <v>413</v>
      </c>
      <c r="L363" s="62" t="s">
        <v>2760</v>
      </c>
      <c r="M363" s="65" t="s">
        <v>415</v>
      </c>
      <c r="N363" s="66" t="s">
        <v>366</v>
      </c>
      <c r="O363" s="67">
        <v>40571</v>
      </c>
      <c r="P363" s="68" t="s">
        <v>803</v>
      </c>
      <c r="Q363" s="68" t="s">
        <v>2761</v>
      </c>
      <c r="R363" s="68">
        <f t="shared" ca="1" si="28"/>
        <v>141</v>
      </c>
      <c r="S363" s="68">
        <f t="shared" ca="1" si="31"/>
        <v>265</v>
      </c>
      <c r="T363" s="69">
        <f t="shared" ca="1" si="29"/>
        <v>2570.5</v>
      </c>
      <c r="W363"/>
      <c r="Z363"/>
    </row>
    <row r="364" spans="1:26" x14ac:dyDescent="0.3">
      <c r="A364" s="62" t="s">
        <v>428</v>
      </c>
      <c r="B364" s="63" t="s">
        <v>84</v>
      </c>
      <c r="C364" s="63" t="s">
        <v>83</v>
      </c>
      <c r="D364" s="62" t="s">
        <v>2762</v>
      </c>
      <c r="E364" s="62">
        <v>97000</v>
      </c>
      <c r="F364" s="62" t="s">
        <v>382</v>
      </c>
      <c r="G364" s="62" t="s">
        <v>2763</v>
      </c>
      <c r="H364" s="64">
        <v>29501</v>
      </c>
      <c r="I364" s="82">
        <f t="shared" ca="1" si="27"/>
        <v>42.047912388774812</v>
      </c>
      <c r="J364" s="62" t="s">
        <v>2764</v>
      </c>
      <c r="K364" s="62" t="s">
        <v>404</v>
      </c>
      <c r="L364" s="62" t="s">
        <v>2765</v>
      </c>
      <c r="M364" s="65" t="s">
        <v>377</v>
      </c>
      <c r="N364" s="66" t="s">
        <v>457</v>
      </c>
      <c r="O364" s="67">
        <v>40121</v>
      </c>
      <c r="P364" s="68" t="s">
        <v>551</v>
      </c>
      <c r="Q364" s="68" t="s">
        <v>2766</v>
      </c>
      <c r="R364" s="68">
        <f t="shared" ca="1" si="28"/>
        <v>156</v>
      </c>
      <c r="S364" s="68">
        <f t="shared" ca="1" si="31"/>
        <v>384</v>
      </c>
      <c r="T364" s="69">
        <f t="shared" ca="1" si="29"/>
        <v>3724.7999999999997</v>
      </c>
      <c r="W364"/>
      <c r="Z364"/>
    </row>
    <row r="365" spans="1:26" x14ac:dyDescent="0.3">
      <c r="A365" s="62" t="s">
        <v>428</v>
      </c>
      <c r="B365" s="63" t="s">
        <v>2767</v>
      </c>
      <c r="C365" s="63" t="s">
        <v>75</v>
      </c>
      <c r="D365" s="62" t="s">
        <v>2768</v>
      </c>
      <c r="E365" s="62">
        <v>97500</v>
      </c>
      <c r="F365" s="62" t="s">
        <v>360</v>
      </c>
      <c r="G365" s="62" t="s">
        <v>2769</v>
      </c>
      <c r="H365" s="64">
        <v>30262</v>
      </c>
      <c r="I365" s="82">
        <f t="shared" ca="1" si="27"/>
        <v>39.964407939767284</v>
      </c>
      <c r="J365" s="62" t="s">
        <v>2770</v>
      </c>
      <c r="K365" s="62" t="s">
        <v>549</v>
      </c>
      <c r="L365" s="62" t="s">
        <v>2771</v>
      </c>
      <c r="M365" s="65" t="s">
        <v>450</v>
      </c>
      <c r="N365" s="66" t="s">
        <v>366</v>
      </c>
      <c r="O365" s="67">
        <v>41087</v>
      </c>
      <c r="P365" s="68" t="s">
        <v>590</v>
      </c>
      <c r="Q365" s="68" t="s">
        <v>2772</v>
      </c>
      <c r="R365" s="68">
        <f t="shared" ca="1" si="28"/>
        <v>124</v>
      </c>
      <c r="S365" s="68">
        <f t="shared" ca="1" si="31"/>
        <v>246</v>
      </c>
      <c r="T365" s="69">
        <f t="shared" ca="1" si="29"/>
        <v>2386.1999999999998</v>
      </c>
      <c r="W365"/>
      <c r="Z365"/>
    </row>
    <row r="366" spans="1:26" x14ac:dyDescent="0.3">
      <c r="A366" s="62" t="s">
        <v>369</v>
      </c>
      <c r="B366" s="63" t="s">
        <v>2773</v>
      </c>
      <c r="C366" s="63" t="s">
        <v>2774</v>
      </c>
      <c r="D366" s="62" t="s">
        <v>2775</v>
      </c>
      <c r="E366" s="62">
        <v>97250</v>
      </c>
      <c r="F366" s="62" t="s">
        <v>521</v>
      </c>
      <c r="G366" s="62" t="s">
        <v>2776</v>
      </c>
      <c r="H366" s="64">
        <v>33121</v>
      </c>
      <c r="I366" s="82">
        <f t="shared" ca="1" si="27"/>
        <v>32.136892539356602</v>
      </c>
      <c r="J366" s="62" t="s">
        <v>2777</v>
      </c>
      <c r="K366" s="62" t="s">
        <v>506</v>
      </c>
      <c r="L366" s="62" t="s">
        <v>2778</v>
      </c>
      <c r="M366" s="65" t="s">
        <v>377</v>
      </c>
      <c r="N366" s="66" t="s">
        <v>366</v>
      </c>
      <c r="O366" s="67">
        <v>40004</v>
      </c>
      <c r="P366" s="68" t="s">
        <v>567</v>
      </c>
      <c r="Q366" s="68" t="s">
        <v>2779</v>
      </c>
      <c r="R366" s="68">
        <f t="shared" ca="1" si="28"/>
        <v>160</v>
      </c>
      <c r="S366" s="68">
        <f t="shared" ca="1" si="31"/>
        <v>286</v>
      </c>
      <c r="T366" s="69">
        <f t="shared" ca="1" si="29"/>
        <v>2774.2</v>
      </c>
      <c r="W366"/>
      <c r="Z366"/>
    </row>
    <row r="367" spans="1:26" x14ac:dyDescent="0.3">
      <c r="A367" s="62" t="s">
        <v>21</v>
      </c>
      <c r="B367" s="63" t="s">
        <v>2780</v>
      </c>
      <c r="C367" s="63" t="s">
        <v>2781</v>
      </c>
      <c r="D367" s="62" t="s">
        <v>2782</v>
      </c>
      <c r="E367" s="62">
        <v>97250</v>
      </c>
      <c r="F367" s="62" t="s">
        <v>521</v>
      </c>
      <c r="G367" s="62" t="s">
        <v>2783</v>
      </c>
      <c r="H367" s="64">
        <v>28771</v>
      </c>
      <c r="I367" s="82">
        <f t="shared" ca="1" si="27"/>
        <v>44.046543463381248</v>
      </c>
      <c r="J367" s="62" t="s">
        <v>2784</v>
      </c>
      <c r="K367" s="62" t="s">
        <v>404</v>
      </c>
      <c r="L367" s="62" t="s">
        <v>2785</v>
      </c>
      <c r="M367" s="65" t="s">
        <v>634</v>
      </c>
      <c r="N367" s="66" t="s">
        <v>366</v>
      </c>
      <c r="O367" s="67">
        <v>40524</v>
      </c>
      <c r="P367" s="68" t="s">
        <v>779</v>
      </c>
      <c r="Q367" s="68" t="s">
        <v>2786</v>
      </c>
      <c r="R367" s="68">
        <f t="shared" ca="1" si="28"/>
        <v>143</v>
      </c>
      <c r="S367" s="68">
        <f t="shared" ca="1" si="31"/>
        <v>267</v>
      </c>
      <c r="T367" s="69">
        <f t="shared" ca="1" si="29"/>
        <v>2589.8999999999996</v>
      </c>
      <c r="W367"/>
      <c r="Z367"/>
    </row>
    <row r="368" spans="1:26" x14ac:dyDescent="0.3">
      <c r="A368" s="62" t="s">
        <v>369</v>
      </c>
      <c r="B368" s="63" t="s">
        <v>2787</v>
      </c>
      <c r="C368" s="63" t="s">
        <v>2788</v>
      </c>
      <c r="D368" s="62" t="s">
        <v>2789</v>
      </c>
      <c r="E368" s="62">
        <v>97000</v>
      </c>
      <c r="F368" s="62" t="s">
        <v>382</v>
      </c>
      <c r="G368" s="62" t="s">
        <v>2790</v>
      </c>
      <c r="H368" s="64">
        <v>24787</v>
      </c>
      <c r="I368" s="82">
        <f t="shared" ca="1" si="27"/>
        <v>54.954140999315534</v>
      </c>
      <c r="J368" s="62" t="s">
        <v>2791</v>
      </c>
      <c r="K368" s="62" t="s">
        <v>549</v>
      </c>
      <c r="L368" s="62" t="s">
        <v>2792</v>
      </c>
      <c r="M368" s="65" t="s">
        <v>415</v>
      </c>
      <c r="N368" s="66" t="s">
        <v>366</v>
      </c>
      <c r="O368" s="67">
        <v>40867</v>
      </c>
      <c r="P368" s="68" t="s">
        <v>873</v>
      </c>
      <c r="Q368" s="68" t="s">
        <v>2793</v>
      </c>
      <c r="R368" s="68">
        <f t="shared" ca="1" si="28"/>
        <v>131</v>
      </c>
      <c r="S368" s="68">
        <f t="shared" ca="1" si="31"/>
        <v>254</v>
      </c>
      <c r="T368" s="69">
        <f t="shared" ca="1" si="29"/>
        <v>2463.7999999999997</v>
      </c>
      <c r="W368"/>
      <c r="Z368"/>
    </row>
    <row r="369" spans="1:26" x14ac:dyDescent="0.3">
      <c r="A369" s="62" t="s">
        <v>21</v>
      </c>
      <c r="B369" s="63" t="s">
        <v>2794</v>
      </c>
      <c r="C369" s="63" t="s">
        <v>2795</v>
      </c>
      <c r="D369" s="62" t="s">
        <v>2796</v>
      </c>
      <c r="E369" s="62">
        <v>97000</v>
      </c>
      <c r="F369" s="62" t="s">
        <v>382</v>
      </c>
      <c r="G369" s="62" t="s">
        <v>2797</v>
      </c>
      <c r="H369" s="64">
        <v>32603</v>
      </c>
      <c r="I369" s="82">
        <f t="shared" ca="1" si="27"/>
        <v>33.555099247091036</v>
      </c>
      <c r="J369" s="62" t="s">
        <v>2798</v>
      </c>
      <c r="K369" s="62" t="s">
        <v>549</v>
      </c>
      <c r="L369" s="62" t="s">
        <v>2799</v>
      </c>
      <c r="M369" s="65" t="s">
        <v>377</v>
      </c>
      <c r="N369" s="66" t="s">
        <v>366</v>
      </c>
      <c r="O369" s="67">
        <v>40855</v>
      </c>
      <c r="P369" s="68" t="s">
        <v>625</v>
      </c>
      <c r="Q369" s="68" t="s">
        <v>2800</v>
      </c>
      <c r="R369" s="68">
        <f t="shared" ca="1" si="28"/>
        <v>132</v>
      </c>
      <c r="S369" s="68">
        <f t="shared" ca="1" si="31"/>
        <v>255</v>
      </c>
      <c r="T369" s="69">
        <f t="shared" ca="1" si="29"/>
        <v>2473.5</v>
      </c>
      <c r="W369"/>
      <c r="Z369"/>
    </row>
    <row r="370" spans="1:26" x14ac:dyDescent="0.3">
      <c r="A370" s="62" t="s">
        <v>428</v>
      </c>
      <c r="B370" s="63" t="s">
        <v>2801</v>
      </c>
      <c r="C370" s="63" t="s">
        <v>2802</v>
      </c>
      <c r="D370" s="62" t="s">
        <v>2803</v>
      </c>
      <c r="E370" s="62">
        <v>97000</v>
      </c>
      <c r="F370" s="62" t="s">
        <v>382</v>
      </c>
      <c r="G370" s="62" t="s">
        <v>2804</v>
      </c>
      <c r="H370" s="64">
        <v>32998</v>
      </c>
      <c r="I370" s="82">
        <f t="shared" ca="1" si="27"/>
        <v>32.473648186173854</v>
      </c>
      <c r="J370" s="62" t="s">
        <v>2805</v>
      </c>
      <c r="K370" s="62" t="s">
        <v>688</v>
      </c>
      <c r="L370" s="62" t="s">
        <v>2806</v>
      </c>
      <c r="M370" s="65" t="s">
        <v>415</v>
      </c>
      <c r="N370" s="66" t="s">
        <v>366</v>
      </c>
      <c r="O370" s="67">
        <v>39644</v>
      </c>
      <c r="P370" s="68" t="s">
        <v>416</v>
      </c>
      <c r="Q370" s="68" t="s">
        <v>2807</v>
      </c>
      <c r="R370" s="68">
        <f t="shared" ca="1" si="28"/>
        <v>172</v>
      </c>
      <c r="S370" s="68">
        <f t="shared" ca="1" si="31"/>
        <v>299</v>
      </c>
      <c r="T370" s="69">
        <f t="shared" ca="1" si="29"/>
        <v>2900.2999999999997</v>
      </c>
      <c r="W370"/>
      <c r="Z370"/>
    </row>
    <row r="371" spans="1:26" x14ac:dyDescent="0.3">
      <c r="A371" s="62" t="s">
        <v>369</v>
      </c>
      <c r="B371" s="63" t="s">
        <v>2808</v>
      </c>
      <c r="C371" s="63" t="s">
        <v>2809</v>
      </c>
      <c r="D371" s="62" t="s">
        <v>2810</v>
      </c>
      <c r="E371" s="62">
        <v>97250</v>
      </c>
      <c r="F371" s="62" t="s">
        <v>521</v>
      </c>
      <c r="G371" s="62" t="s">
        <v>2811</v>
      </c>
      <c r="H371" s="64">
        <v>25882</v>
      </c>
      <c r="I371" s="82">
        <f t="shared" ca="1" si="27"/>
        <v>51.956194387405887</v>
      </c>
      <c r="J371" s="62" t="s">
        <v>2812</v>
      </c>
      <c r="K371" s="62" t="s">
        <v>740</v>
      </c>
      <c r="L371" s="62" t="s">
        <v>2813</v>
      </c>
      <c r="M371" s="65" t="s">
        <v>365</v>
      </c>
      <c r="N371" s="66" t="s">
        <v>457</v>
      </c>
      <c r="O371" s="67">
        <v>40379</v>
      </c>
      <c r="P371" s="68" t="s">
        <v>388</v>
      </c>
      <c r="Q371" s="68" t="s">
        <v>2814</v>
      </c>
      <c r="R371" s="68">
        <f t="shared" ca="1" si="28"/>
        <v>147</v>
      </c>
      <c r="S371" s="68">
        <f t="shared" ca="1" si="31"/>
        <v>370</v>
      </c>
      <c r="T371" s="69">
        <f t="shared" ca="1" si="29"/>
        <v>3588.9999999999995</v>
      </c>
      <c r="W371"/>
      <c r="Z371"/>
    </row>
    <row r="372" spans="1:26" x14ac:dyDescent="0.3">
      <c r="A372" s="62" t="s">
        <v>369</v>
      </c>
      <c r="B372" s="63" t="s">
        <v>2815</v>
      </c>
      <c r="C372" s="63" t="s">
        <v>2816</v>
      </c>
      <c r="D372" s="62" t="s">
        <v>2817</v>
      </c>
      <c r="E372" s="62">
        <v>97250</v>
      </c>
      <c r="F372" s="62" t="s">
        <v>521</v>
      </c>
      <c r="G372" s="62" t="s">
        <v>2818</v>
      </c>
      <c r="H372" s="64">
        <v>25974</v>
      </c>
      <c r="I372" s="82">
        <f t="shared" ca="1" si="27"/>
        <v>51.704312114989733</v>
      </c>
      <c r="J372" s="62" t="s">
        <v>2819</v>
      </c>
      <c r="K372" s="62" t="s">
        <v>404</v>
      </c>
      <c r="L372" s="62" t="s">
        <v>2820</v>
      </c>
      <c r="M372" s="65" t="s">
        <v>425</v>
      </c>
      <c r="N372" s="66" t="s">
        <v>366</v>
      </c>
      <c r="O372" s="67">
        <v>39857</v>
      </c>
      <c r="P372" s="68" t="s">
        <v>426</v>
      </c>
      <c r="Q372" s="68" t="s">
        <v>2821</v>
      </c>
      <c r="R372" s="68">
        <f t="shared" ca="1" si="28"/>
        <v>165</v>
      </c>
      <c r="S372" s="68">
        <f t="shared" ca="1" si="31"/>
        <v>291</v>
      </c>
      <c r="T372" s="69">
        <f t="shared" ca="1" si="29"/>
        <v>2822.7</v>
      </c>
      <c r="W372"/>
      <c r="Z372"/>
    </row>
    <row r="373" spans="1:26" x14ac:dyDescent="0.3">
      <c r="A373" s="62" t="s">
        <v>428</v>
      </c>
      <c r="B373" s="63" t="s">
        <v>2822</v>
      </c>
      <c r="C373" s="63" t="s">
        <v>38</v>
      </c>
      <c r="D373" s="62" t="s">
        <v>2823</v>
      </c>
      <c r="E373" s="62">
        <v>97000</v>
      </c>
      <c r="F373" s="62" t="s">
        <v>382</v>
      </c>
      <c r="G373" s="62" t="s">
        <v>2824</v>
      </c>
      <c r="H373" s="64">
        <v>34063</v>
      </c>
      <c r="I373" s="82">
        <f t="shared" ca="1" si="27"/>
        <v>29.557837097878167</v>
      </c>
      <c r="J373" s="62" t="s">
        <v>2825</v>
      </c>
      <c r="K373" s="62" t="s">
        <v>404</v>
      </c>
      <c r="L373" s="62" t="s">
        <v>2826</v>
      </c>
      <c r="M373" s="65" t="s">
        <v>365</v>
      </c>
      <c r="N373" s="66" t="s">
        <v>366</v>
      </c>
      <c r="O373" s="67">
        <v>41111</v>
      </c>
      <c r="P373" s="68" t="s">
        <v>681</v>
      </c>
      <c r="Q373" s="68" t="s">
        <v>2827</v>
      </c>
      <c r="R373" s="68">
        <f t="shared" ca="1" si="28"/>
        <v>123</v>
      </c>
      <c r="S373" s="68">
        <f t="shared" ca="1" si="31"/>
        <v>245</v>
      </c>
      <c r="T373" s="69">
        <f t="shared" ca="1" si="29"/>
        <v>2376.5</v>
      </c>
      <c r="W373"/>
      <c r="Z373"/>
    </row>
    <row r="374" spans="1:26" x14ac:dyDescent="0.3">
      <c r="A374" s="62" t="s">
        <v>21</v>
      </c>
      <c r="B374" s="63" t="s">
        <v>2828</v>
      </c>
      <c r="C374" s="63" t="s">
        <v>333</v>
      </c>
      <c r="D374" s="62" t="s">
        <v>2829</v>
      </c>
      <c r="E374" s="62">
        <v>98700</v>
      </c>
      <c r="F374" s="62" t="s">
        <v>1324</v>
      </c>
      <c r="G374" s="62" t="s">
        <v>2830</v>
      </c>
      <c r="H374" s="64">
        <v>28192</v>
      </c>
      <c r="I374" s="82">
        <f t="shared" ca="1" si="27"/>
        <v>45.63175906913073</v>
      </c>
      <c r="J374" s="62" t="s">
        <v>2831</v>
      </c>
      <c r="K374" s="62" t="s">
        <v>465</v>
      </c>
      <c r="L374" s="62" t="s">
        <v>2832</v>
      </c>
      <c r="M374" s="65" t="s">
        <v>634</v>
      </c>
      <c r="N374" s="66" t="s">
        <v>366</v>
      </c>
      <c r="O374" s="67">
        <v>41181</v>
      </c>
      <c r="P374" s="68" t="s">
        <v>779</v>
      </c>
      <c r="Q374" s="68" t="s">
        <v>2833</v>
      </c>
      <c r="R374" s="68">
        <f t="shared" ca="1" si="28"/>
        <v>121</v>
      </c>
      <c r="S374" s="68">
        <f t="shared" ca="1" si="31"/>
        <v>243</v>
      </c>
      <c r="T374" s="69">
        <f t="shared" ca="1" si="29"/>
        <v>2357.1</v>
      </c>
      <c r="W374"/>
      <c r="Z374"/>
    </row>
    <row r="375" spans="1:26" x14ac:dyDescent="0.3">
      <c r="A375" s="62" t="s">
        <v>21</v>
      </c>
      <c r="B375" s="63" t="s">
        <v>2834</v>
      </c>
      <c r="C375" s="63" t="s">
        <v>2835</v>
      </c>
      <c r="D375" s="62" t="s">
        <v>2836</v>
      </c>
      <c r="E375" s="62">
        <v>97500</v>
      </c>
      <c r="F375" s="62" t="s">
        <v>360</v>
      </c>
      <c r="G375" s="62" t="s">
        <v>2837</v>
      </c>
      <c r="H375" s="64">
        <v>24208</v>
      </c>
      <c r="I375" s="82">
        <f t="shared" ca="1" si="27"/>
        <v>56.539356605065024</v>
      </c>
      <c r="J375" s="62" t="s">
        <v>2838</v>
      </c>
      <c r="K375" s="62" t="s">
        <v>475</v>
      </c>
      <c r="L375" s="62" t="s">
        <v>2839</v>
      </c>
      <c r="M375" s="65" t="s">
        <v>425</v>
      </c>
      <c r="N375" s="66" t="s">
        <v>457</v>
      </c>
      <c r="O375" s="67">
        <v>39876</v>
      </c>
      <c r="P375" s="68" t="s">
        <v>795</v>
      </c>
      <c r="Q375" s="68" t="s">
        <v>2840</v>
      </c>
      <c r="R375" s="68">
        <f t="shared" ca="1" si="28"/>
        <v>164</v>
      </c>
      <c r="S375" s="68">
        <f t="shared" ca="1" si="31"/>
        <v>396</v>
      </c>
      <c r="T375" s="69">
        <f t="shared" ca="1" si="29"/>
        <v>3841.2</v>
      </c>
      <c r="W375"/>
      <c r="Z375"/>
    </row>
    <row r="376" spans="1:26" x14ac:dyDescent="0.3">
      <c r="A376" s="62" t="s">
        <v>21</v>
      </c>
      <c r="B376" s="63" t="s">
        <v>159</v>
      </c>
      <c r="C376" s="63" t="s">
        <v>158</v>
      </c>
      <c r="D376" s="62" t="s">
        <v>2841</v>
      </c>
      <c r="E376" s="62">
        <v>97320</v>
      </c>
      <c r="F376" s="62" t="s">
        <v>401</v>
      </c>
      <c r="G376" s="62" t="s">
        <v>2842</v>
      </c>
      <c r="H376" s="64">
        <v>31112</v>
      </c>
      <c r="I376" s="82">
        <f t="shared" ca="1" si="27"/>
        <v>37.637234770705</v>
      </c>
      <c r="J376" s="62" t="s">
        <v>2843</v>
      </c>
      <c r="K376" s="62" t="s">
        <v>615</v>
      </c>
      <c r="L376" s="62" t="s">
        <v>2844</v>
      </c>
      <c r="M376" s="65" t="s">
        <v>377</v>
      </c>
      <c r="N376" s="66" t="s">
        <v>366</v>
      </c>
      <c r="O376" s="67">
        <v>39688</v>
      </c>
      <c r="P376" s="68" t="s">
        <v>1082</v>
      </c>
      <c r="Q376" s="68" t="s">
        <v>2845</v>
      </c>
      <c r="R376" s="68">
        <f t="shared" ca="1" si="28"/>
        <v>170</v>
      </c>
      <c r="S376" s="68">
        <f t="shared" ca="1" si="31"/>
        <v>297</v>
      </c>
      <c r="T376" s="69">
        <f t="shared" ca="1" si="29"/>
        <v>2880.8999999999996</v>
      </c>
      <c r="W376"/>
      <c r="Z376"/>
    </row>
    <row r="377" spans="1:26" x14ac:dyDescent="0.3">
      <c r="A377" s="62" t="s">
        <v>369</v>
      </c>
      <c r="B377" s="63" t="s">
        <v>2846</v>
      </c>
      <c r="C377" s="63" t="s">
        <v>2847</v>
      </c>
      <c r="D377" s="62" t="s">
        <v>2848</v>
      </c>
      <c r="E377" s="62">
        <v>98540</v>
      </c>
      <c r="F377" s="62" t="s">
        <v>503</v>
      </c>
      <c r="G377" s="62" t="s">
        <v>2849</v>
      </c>
      <c r="H377" s="64">
        <v>22048</v>
      </c>
      <c r="I377" s="82">
        <f t="shared" ca="1" si="27"/>
        <v>62.453114305270361</v>
      </c>
      <c r="J377" s="62"/>
      <c r="K377" s="62" t="s">
        <v>475</v>
      </c>
      <c r="L377" s="62" t="s">
        <v>2850</v>
      </c>
      <c r="M377" s="65" t="s">
        <v>415</v>
      </c>
      <c r="N377" s="66" t="s">
        <v>366</v>
      </c>
      <c r="O377" s="67">
        <v>40967</v>
      </c>
      <c r="P377" s="68" t="s">
        <v>443</v>
      </c>
      <c r="Q377" s="68" t="s">
        <v>2851</v>
      </c>
      <c r="R377" s="68">
        <f t="shared" ca="1" si="28"/>
        <v>128</v>
      </c>
      <c r="S377" s="68">
        <f t="shared" ca="1" si="31"/>
        <v>250</v>
      </c>
      <c r="T377" s="69">
        <f t="shared" ca="1" si="29"/>
        <v>2425</v>
      </c>
      <c r="W377"/>
      <c r="Z377"/>
    </row>
    <row r="378" spans="1:26" x14ac:dyDescent="0.3">
      <c r="A378" s="62" t="s">
        <v>21</v>
      </c>
      <c r="B378" s="63" t="s">
        <v>2852</v>
      </c>
      <c r="C378" s="63" t="s">
        <v>2853</v>
      </c>
      <c r="D378" s="62" t="s">
        <v>2854</v>
      </c>
      <c r="E378" s="62">
        <v>97500</v>
      </c>
      <c r="F378" s="62" t="s">
        <v>360</v>
      </c>
      <c r="G378" s="62" t="s">
        <v>2855</v>
      </c>
      <c r="H378" s="64">
        <v>23569</v>
      </c>
      <c r="I378" s="82">
        <f t="shared" ca="1" si="27"/>
        <v>58.288843258042434</v>
      </c>
      <c r="J378" s="62" t="s">
        <v>2856</v>
      </c>
      <c r="K378" s="62" t="s">
        <v>615</v>
      </c>
      <c r="L378" s="62" t="s">
        <v>2857</v>
      </c>
      <c r="M378" s="65" t="s">
        <v>425</v>
      </c>
      <c r="N378" s="66" t="s">
        <v>366</v>
      </c>
      <c r="O378" s="67">
        <v>39966</v>
      </c>
      <c r="P378" s="68" t="s">
        <v>697</v>
      </c>
      <c r="Q378" s="68" t="s">
        <v>2858</v>
      </c>
      <c r="R378" s="68">
        <f t="shared" ca="1" si="28"/>
        <v>161</v>
      </c>
      <c r="S378" s="68">
        <f t="shared" ca="1" si="31"/>
        <v>287</v>
      </c>
      <c r="T378" s="69">
        <f t="shared" ca="1" si="29"/>
        <v>2783.8999999999996</v>
      </c>
      <c r="W378"/>
      <c r="Z378"/>
    </row>
    <row r="379" spans="1:26" x14ac:dyDescent="0.3">
      <c r="A379" s="62" t="s">
        <v>21</v>
      </c>
      <c r="B379" s="63" t="s">
        <v>2859</v>
      </c>
      <c r="C379" s="63" t="s">
        <v>2860</v>
      </c>
      <c r="D379" s="62" t="s">
        <v>2861</v>
      </c>
      <c r="E379" s="62">
        <v>97250</v>
      </c>
      <c r="F379" s="62" t="s">
        <v>521</v>
      </c>
      <c r="G379" s="62" t="s">
        <v>2862</v>
      </c>
      <c r="H379" s="64">
        <v>30627</v>
      </c>
      <c r="I379" s="82">
        <f t="shared" ca="1" si="27"/>
        <v>38.965092402464066</v>
      </c>
      <c r="J379" s="62" t="s">
        <v>2863</v>
      </c>
      <c r="K379" s="62" t="s">
        <v>413</v>
      </c>
      <c r="L379" s="62" t="s">
        <v>2864</v>
      </c>
      <c r="M379" s="65" t="s">
        <v>377</v>
      </c>
      <c r="N379" s="66" t="s">
        <v>366</v>
      </c>
      <c r="O379" s="67">
        <v>40251</v>
      </c>
      <c r="P379" s="68" t="s">
        <v>378</v>
      </c>
      <c r="Q379" s="68" t="s">
        <v>2865</v>
      </c>
      <c r="R379" s="68">
        <f t="shared" ca="1" si="28"/>
        <v>152</v>
      </c>
      <c r="S379" s="68">
        <f t="shared" ca="1" si="31"/>
        <v>277</v>
      </c>
      <c r="T379" s="69">
        <f t="shared" ca="1" si="29"/>
        <v>2686.8999999999996</v>
      </c>
      <c r="W379"/>
      <c r="Z379"/>
    </row>
    <row r="380" spans="1:26" x14ac:dyDescent="0.3">
      <c r="A380" s="62" t="s">
        <v>428</v>
      </c>
      <c r="B380" s="63" t="s">
        <v>2866</v>
      </c>
      <c r="C380" s="63" t="s">
        <v>2867</v>
      </c>
      <c r="D380" s="62" t="s">
        <v>2868</v>
      </c>
      <c r="E380" s="62">
        <v>97250</v>
      </c>
      <c r="F380" s="62" t="s">
        <v>521</v>
      </c>
      <c r="G380" s="62" t="s">
        <v>2869</v>
      </c>
      <c r="H380" s="64">
        <v>24422</v>
      </c>
      <c r="I380" s="82">
        <f t="shared" ca="1" si="27"/>
        <v>55.953456536618752</v>
      </c>
      <c r="J380" s="62" t="s">
        <v>2870</v>
      </c>
      <c r="K380" s="62" t="s">
        <v>845</v>
      </c>
      <c r="L380" s="62" t="s">
        <v>2871</v>
      </c>
      <c r="M380" s="65" t="s">
        <v>581</v>
      </c>
      <c r="N380" s="66" t="s">
        <v>366</v>
      </c>
      <c r="O380" s="67">
        <v>39917</v>
      </c>
      <c r="P380" s="68" t="s">
        <v>666</v>
      </c>
      <c r="Q380" s="68" t="s">
        <v>2872</v>
      </c>
      <c r="R380" s="68">
        <f t="shared" ca="1" si="28"/>
        <v>163</v>
      </c>
      <c r="S380" s="68">
        <f t="shared" ca="1" si="31"/>
        <v>289</v>
      </c>
      <c r="T380" s="69">
        <f t="shared" ca="1" si="29"/>
        <v>2803.2999999999997</v>
      </c>
      <c r="W380"/>
      <c r="Z380"/>
    </row>
    <row r="381" spans="1:26" x14ac:dyDescent="0.3">
      <c r="A381" s="62" t="s">
        <v>369</v>
      </c>
      <c r="B381" s="63" t="s">
        <v>142</v>
      </c>
      <c r="C381" s="63" t="s">
        <v>141</v>
      </c>
      <c r="D381" s="62" t="s">
        <v>1071</v>
      </c>
      <c r="E381" s="62">
        <v>97250</v>
      </c>
      <c r="F381" s="62" t="s">
        <v>521</v>
      </c>
      <c r="G381" s="62" t="s">
        <v>2873</v>
      </c>
      <c r="H381" s="64">
        <v>30382</v>
      </c>
      <c r="I381" s="82">
        <f t="shared" ca="1" si="27"/>
        <v>39.635865845311429</v>
      </c>
      <c r="J381" s="62" t="s">
        <v>2874</v>
      </c>
      <c r="K381" s="62" t="s">
        <v>465</v>
      </c>
      <c r="L381" s="62" t="s">
        <v>2875</v>
      </c>
      <c r="M381" s="65" t="s">
        <v>365</v>
      </c>
      <c r="N381" s="66" t="s">
        <v>366</v>
      </c>
      <c r="O381" s="67">
        <v>40062</v>
      </c>
      <c r="P381" s="68" t="s">
        <v>764</v>
      </c>
      <c r="Q381" s="68" t="s">
        <v>2876</v>
      </c>
      <c r="R381" s="68">
        <f t="shared" ca="1" si="28"/>
        <v>158</v>
      </c>
      <c r="S381" s="68">
        <f t="shared" ca="1" si="31"/>
        <v>283</v>
      </c>
      <c r="T381" s="69">
        <f t="shared" ca="1" si="29"/>
        <v>2745.1</v>
      </c>
      <c r="W381"/>
      <c r="Z381"/>
    </row>
    <row r="382" spans="1:26" x14ac:dyDescent="0.3">
      <c r="A382" s="62" t="s">
        <v>369</v>
      </c>
      <c r="B382" s="63" t="s">
        <v>2877</v>
      </c>
      <c r="C382" s="63" t="s">
        <v>2878</v>
      </c>
      <c r="D382" s="62" t="s">
        <v>2879</v>
      </c>
      <c r="E382" s="62">
        <v>97250</v>
      </c>
      <c r="F382" s="62" t="s">
        <v>521</v>
      </c>
      <c r="G382" s="62" t="s">
        <v>2880</v>
      </c>
      <c r="H382" s="64">
        <v>24514</v>
      </c>
      <c r="I382" s="82">
        <f t="shared" ca="1" si="27"/>
        <v>55.701574264202598</v>
      </c>
      <c r="J382" s="62"/>
      <c r="K382" s="62" t="s">
        <v>632</v>
      </c>
      <c r="L382" s="62" t="s">
        <v>2881</v>
      </c>
      <c r="M382" s="65" t="s">
        <v>415</v>
      </c>
      <c r="N382" s="66" t="s">
        <v>366</v>
      </c>
      <c r="O382" s="67">
        <v>39778</v>
      </c>
      <c r="P382" s="68" t="s">
        <v>674</v>
      </c>
      <c r="Q382" s="68" t="s">
        <v>2882</v>
      </c>
      <c r="R382" s="68">
        <f t="shared" ca="1" si="28"/>
        <v>167</v>
      </c>
      <c r="S382" s="68">
        <f t="shared" ca="1" si="31"/>
        <v>293</v>
      </c>
      <c r="T382" s="69">
        <f t="shared" ca="1" si="29"/>
        <v>2842.1</v>
      </c>
      <c r="W382"/>
      <c r="Z382"/>
    </row>
    <row r="383" spans="1:26" x14ac:dyDescent="0.3">
      <c r="A383" s="62" t="s">
        <v>428</v>
      </c>
      <c r="B383" s="63" t="s">
        <v>2883</v>
      </c>
      <c r="C383" s="63" t="s">
        <v>2884</v>
      </c>
      <c r="D383" s="62" t="s">
        <v>2885</v>
      </c>
      <c r="E383" s="62">
        <v>98610</v>
      </c>
      <c r="F383" s="62" t="s">
        <v>784</v>
      </c>
      <c r="G383" s="62" t="s">
        <v>2886</v>
      </c>
      <c r="H383" s="64">
        <v>26459</v>
      </c>
      <c r="I383" s="82">
        <f t="shared" ca="1" si="27"/>
        <v>50.376454483230667</v>
      </c>
      <c r="J383" s="62"/>
      <c r="K383" s="62" t="s">
        <v>549</v>
      </c>
      <c r="L383" s="62" t="s">
        <v>2887</v>
      </c>
      <c r="M383" s="65" t="s">
        <v>415</v>
      </c>
      <c r="N383" s="66" t="s">
        <v>366</v>
      </c>
      <c r="O383" s="67">
        <v>40433</v>
      </c>
      <c r="P383" s="68" t="s">
        <v>873</v>
      </c>
      <c r="Q383" s="68" t="s">
        <v>2888</v>
      </c>
      <c r="R383" s="68">
        <f t="shared" ca="1" si="28"/>
        <v>146</v>
      </c>
      <c r="S383" s="68">
        <f t="shared" ca="1" si="31"/>
        <v>270</v>
      </c>
      <c r="T383" s="69">
        <f t="shared" ca="1" si="29"/>
        <v>2619</v>
      </c>
      <c r="W383"/>
      <c r="Z383"/>
    </row>
    <row r="384" spans="1:26" x14ac:dyDescent="0.3">
      <c r="A384" s="62" t="s">
        <v>369</v>
      </c>
      <c r="B384" s="63" t="s">
        <v>2889</v>
      </c>
      <c r="C384" s="63" t="s">
        <v>2890</v>
      </c>
      <c r="D384" s="62" t="s">
        <v>2891</v>
      </c>
      <c r="E384" s="62">
        <v>98340</v>
      </c>
      <c r="F384" s="62" t="s">
        <v>595</v>
      </c>
      <c r="G384" s="62" t="s">
        <v>2892</v>
      </c>
      <c r="H384" s="64">
        <v>26216</v>
      </c>
      <c r="I384" s="82">
        <f t="shared" ca="1" si="27"/>
        <v>51.041752224503767</v>
      </c>
      <c r="J384" s="62" t="s">
        <v>2893</v>
      </c>
      <c r="K384" s="62" t="s">
        <v>404</v>
      </c>
      <c r="L384" s="62" t="s">
        <v>2894</v>
      </c>
      <c r="M384" s="65" t="s">
        <v>365</v>
      </c>
      <c r="N384" s="66" t="s">
        <v>366</v>
      </c>
      <c r="O384" s="67">
        <v>39677</v>
      </c>
      <c r="P384" s="68" t="s">
        <v>779</v>
      </c>
      <c r="Q384" s="68" t="s">
        <v>2895</v>
      </c>
      <c r="R384" s="68">
        <f t="shared" ca="1" si="28"/>
        <v>170</v>
      </c>
      <c r="S384" s="68">
        <f t="shared" ca="1" si="31"/>
        <v>297</v>
      </c>
      <c r="T384" s="69">
        <f t="shared" ca="1" si="29"/>
        <v>2880.8999999999996</v>
      </c>
      <c r="W384"/>
      <c r="Z384"/>
    </row>
    <row r="385" spans="1:26" x14ac:dyDescent="0.3">
      <c r="A385" s="62" t="s">
        <v>21</v>
      </c>
      <c r="B385" s="63" t="s">
        <v>2896</v>
      </c>
      <c r="C385" s="63" t="s">
        <v>2897</v>
      </c>
      <c r="D385" s="62" t="s">
        <v>2898</v>
      </c>
      <c r="E385" s="62">
        <v>98960</v>
      </c>
      <c r="F385" s="62" t="s">
        <v>648</v>
      </c>
      <c r="G385" s="62" t="s">
        <v>2899</v>
      </c>
      <c r="H385" s="64">
        <v>21683</v>
      </c>
      <c r="I385" s="82">
        <f t="shared" ca="1" si="27"/>
        <v>63.452429842573579</v>
      </c>
      <c r="J385" s="62" t="s">
        <v>2900</v>
      </c>
      <c r="K385" s="62" t="s">
        <v>549</v>
      </c>
      <c r="L385" s="62" t="s">
        <v>2901</v>
      </c>
      <c r="M385" s="65" t="s">
        <v>415</v>
      </c>
      <c r="N385" s="66" t="s">
        <v>366</v>
      </c>
      <c r="O385" s="67">
        <v>40516</v>
      </c>
      <c r="P385" s="68" t="s">
        <v>467</v>
      </c>
      <c r="Q385" s="68" t="s">
        <v>2902</v>
      </c>
      <c r="R385" s="68">
        <f t="shared" ca="1" si="28"/>
        <v>143</v>
      </c>
      <c r="S385" s="68">
        <f t="shared" ca="1" si="31"/>
        <v>267</v>
      </c>
      <c r="T385" s="69">
        <f t="shared" ca="1" si="29"/>
        <v>2589.8999999999996</v>
      </c>
      <c r="W385"/>
      <c r="Z385"/>
    </row>
    <row r="386" spans="1:26" x14ac:dyDescent="0.3">
      <c r="A386" s="62" t="s">
        <v>428</v>
      </c>
      <c r="B386" s="63" t="s">
        <v>2903</v>
      </c>
      <c r="C386" s="63" t="s">
        <v>2904</v>
      </c>
      <c r="D386" s="62" t="s">
        <v>2905</v>
      </c>
      <c r="E386" s="62">
        <v>97620</v>
      </c>
      <c r="F386" s="62" t="s">
        <v>640</v>
      </c>
      <c r="G386" s="62" t="s">
        <v>2906</v>
      </c>
      <c r="H386" s="64">
        <v>31691</v>
      </c>
      <c r="I386" s="82">
        <f t="shared" ref="I386:I449" ca="1" si="32">(TODAY()-H386)/365.25</f>
        <v>36.05201916495551</v>
      </c>
      <c r="J386" s="62" t="s">
        <v>2907</v>
      </c>
      <c r="K386" s="62" t="s">
        <v>413</v>
      </c>
      <c r="L386" s="62" t="s">
        <v>2908</v>
      </c>
      <c r="M386" s="65" t="s">
        <v>415</v>
      </c>
      <c r="N386" s="66" t="s">
        <v>366</v>
      </c>
      <c r="O386" s="67">
        <v>40211</v>
      </c>
      <c r="P386" s="68" t="s">
        <v>508</v>
      </c>
      <c r="Q386" s="68" t="s">
        <v>2909</v>
      </c>
      <c r="R386" s="68">
        <f t="shared" ref="R386:R449" ca="1" si="33">INT((TODAY()-O386)/30.3075)</f>
        <v>153</v>
      </c>
      <c r="S386" s="68">
        <f t="shared" ca="1" si="31"/>
        <v>278</v>
      </c>
      <c r="T386" s="69">
        <f t="shared" ref="T386:T449" ca="1" si="34">S386*9.7</f>
        <v>2696.6</v>
      </c>
      <c r="W386"/>
      <c r="Z386"/>
    </row>
    <row r="387" spans="1:26" x14ac:dyDescent="0.3">
      <c r="A387" s="62" t="s">
        <v>369</v>
      </c>
      <c r="B387" s="63" t="s">
        <v>108</v>
      </c>
      <c r="C387" s="63" t="s">
        <v>107</v>
      </c>
      <c r="D387" s="62" t="s">
        <v>621</v>
      </c>
      <c r="E387" s="62">
        <v>97500</v>
      </c>
      <c r="F387" s="62" t="s">
        <v>360</v>
      </c>
      <c r="G387" s="62"/>
      <c r="H387" s="64">
        <v>22079</v>
      </c>
      <c r="I387" s="82">
        <f t="shared" ca="1" si="32"/>
        <v>62.36824093086927</v>
      </c>
      <c r="J387" s="62" t="s">
        <v>2910</v>
      </c>
      <c r="K387" s="62" t="s">
        <v>524</v>
      </c>
      <c r="L387" s="62" t="s">
        <v>2911</v>
      </c>
      <c r="M387" s="65" t="s">
        <v>581</v>
      </c>
      <c r="N387" s="66" t="s">
        <v>457</v>
      </c>
      <c r="O387" s="67">
        <v>40075</v>
      </c>
      <c r="P387" s="68" t="s">
        <v>1217</v>
      </c>
      <c r="Q387" s="68" t="s">
        <v>2912</v>
      </c>
      <c r="R387" s="68">
        <f t="shared" ca="1" si="33"/>
        <v>157</v>
      </c>
      <c r="S387" s="68">
        <f t="shared" ref="S387:S418" ca="1" si="35">IF(N387="Chargé(e) de Clientèle",INT(110+(110*(R387/100))),INT(150+(150*(R387/100))))</f>
        <v>385</v>
      </c>
      <c r="T387" s="69">
        <f t="shared" ca="1" si="34"/>
        <v>3734.4999999999995</v>
      </c>
      <c r="W387"/>
      <c r="Z387"/>
    </row>
    <row r="388" spans="1:26" x14ac:dyDescent="0.3">
      <c r="A388" s="62" t="s">
        <v>369</v>
      </c>
      <c r="B388" s="63" t="s">
        <v>2913</v>
      </c>
      <c r="C388" s="63" t="s">
        <v>1820</v>
      </c>
      <c r="D388" s="62" t="s">
        <v>2914</v>
      </c>
      <c r="E388" s="62">
        <v>97500</v>
      </c>
      <c r="F388" s="62" t="s">
        <v>360</v>
      </c>
      <c r="G388" s="62" t="s">
        <v>2915</v>
      </c>
      <c r="H388" s="64">
        <v>30474</v>
      </c>
      <c r="I388" s="82">
        <f t="shared" ca="1" si="32"/>
        <v>39.383983572895275</v>
      </c>
      <c r="J388" s="62" t="s">
        <v>2916</v>
      </c>
      <c r="K388" s="62" t="s">
        <v>724</v>
      </c>
      <c r="L388" s="62" t="s">
        <v>2917</v>
      </c>
      <c r="M388" s="65" t="s">
        <v>425</v>
      </c>
      <c r="N388" s="66" t="s">
        <v>366</v>
      </c>
      <c r="O388" s="67">
        <v>40858</v>
      </c>
      <c r="P388" s="68" t="s">
        <v>426</v>
      </c>
      <c r="Q388" s="68" t="s">
        <v>2918</v>
      </c>
      <c r="R388" s="68">
        <f t="shared" ca="1" si="33"/>
        <v>132</v>
      </c>
      <c r="S388" s="68">
        <f t="shared" ca="1" si="35"/>
        <v>255</v>
      </c>
      <c r="T388" s="69">
        <f t="shared" ca="1" si="34"/>
        <v>2473.5</v>
      </c>
      <c r="W388"/>
      <c r="Z388"/>
    </row>
    <row r="389" spans="1:26" x14ac:dyDescent="0.3">
      <c r="A389" s="62" t="s">
        <v>428</v>
      </c>
      <c r="B389" s="63" t="s">
        <v>79</v>
      </c>
      <c r="C389" s="63" t="s">
        <v>78</v>
      </c>
      <c r="D389" s="62" t="s">
        <v>2919</v>
      </c>
      <c r="E389" s="62">
        <v>98540</v>
      </c>
      <c r="F389" s="62" t="s">
        <v>503</v>
      </c>
      <c r="G389" s="62" t="s">
        <v>2920</v>
      </c>
      <c r="H389" s="64">
        <v>22140</v>
      </c>
      <c r="I389" s="82">
        <f t="shared" ca="1" si="32"/>
        <v>62.201232032854207</v>
      </c>
      <c r="J389" s="62" t="s">
        <v>2921</v>
      </c>
      <c r="K389" s="62" t="s">
        <v>524</v>
      </c>
      <c r="L389" s="62" t="s">
        <v>2922</v>
      </c>
      <c r="M389" s="65" t="s">
        <v>581</v>
      </c>
      <c r="N389" s="66" t="s">
        <v>366</v>
      </c>
      <c r="O389" s="67">
        <v>40756</v>
      </c>
      <c r="P389" s="68" t="s">
        <v>582</v>
      </c>
      <c r="Q389" s="68" t="s">
        <v>2923</v>
      </c>
      <c r="R389" s="68">
        <f t="shared" ca="1" si="33"/>
        <v>135</v>
      </c>
      <c r="S389" s="68">
        <f t="shared" ca="1" si="35"/>
        <v>258</v>
      </c>
      <c r="T389" s="69">
        <f t="shared" ca="1" si="34"/>
        <v>2502.6</v>
      </c>
      <c r="W389"/>
      <c r="Z389"/>
    </row>
    <row r="390" spans="1:26" x14ac:dyDescent="0.3">
      <c r="A390" s="62" t="s">
        <v>21</v>
      </c>
      <c r="B390" s="63" t="s">
        <v>2924</v>
      </c>
      <c r="C390" s="63" t="s">
        <v>2925</v>
      </c>
      <c r="D390" s="62" t="s">
        <v>2926</v>
      </c>
      <c r="E390" s="62">
        <v>97250</v>
      </c>
      <c r="F390" s="62" t="s">
        <v>521</v>
      </c>
      <c r="G390" s="62" t="s">
        <v>2927</v>
      </c>
      <c r="H390" s="64">
        <v>30354</v>
      </c>
      <c r="I390" s="82">
        <f t="shared" ca="1" si="32"/>
        <v>39.71252566735113</v>
      </c>
      <c r="J390" s="62" t="s">
        <v>2928</v>
      </c>
      <c r="K390" s="62" t="s">
        <v>588</v>
      </c>
      <c r="L390" s="62" t="s">
        <v>2929</v>
      </c>
      <c r="M390" s="65" t="s">
        <v>415</v>
      </c>
      <c r="N390" s="66" t="s">
        <v>366</v>
      </c>
      <c r="O390" s="67">
        <v>39802</v>
      </c>
      <c r="P390" s="68" t="s">
        <v>526</v>
      </c>
      <c r="Q390" s="68" t="s">
        <v>2930</v>
      </c>
      <c r="R390" s="68">
        <f t="shared" ca="1" si="33"/>
        <v>166</v>
      </c>
      <c r="S390" s="68">
        <f t="shared" ca="1" si="35"/>
        <v>292</v>
      </c>
      <c r="T390" s="69">
        <f t="shared" ca="1" si="34"/>
        <v>2832.3999999999996</v>
      </c>
      <c r="W390"/>
      <c r="Z390"/>
    </row>
    <row r="391" spans="1:26" x14ac:dyDescent="0.3">
      <c r="A391" s="62" t="s">
        <v>369</v>
      </c>
      <c r="B391" s="63" t="s">
        <v>2931</v>
      </c>
      <c r="C391" s="63" t="s">
        <v>28</v>
      </c>
      <c r="D391" s="62" t="s">
        <v>2932</v>
      </c>
      <c r="E391" s="62">
        <v>97250</v>
      </c>
      <c r="F391" s="62" t="s">
        <v>521</v>
      </c>
      <c r="G391" s="62" t="s">
        <v>2933</v>
      </c>
      <c r="H391" s="64">
        <v>33789</v>
      </c>
      <c r="I391" s="82">
        <f t="shared" ca="1" si="32"/>
        <v>30.308008213552363</v>
      </c>
      <c r="J391" s="62" t="s">
        <v>2934</v>
      </c>
      <c r="K391" s="62" t="s">
        <v>404</v>
      </c>
      <c r="L391" s="62" t="s">
        <v>2935</v>
      </c>
      <c r="M391" s="65" t="s">
        <v>415</v>
      </c>
      <c r="N391" s="66" t="s">
        <v>366</v>
      </c>
      <c r="O391" s="67">
        <v>39661</v>
      </c>
      <c r="P391" s="68" t="s">
        <v>533</v>
      </c>
      <c r="Q391" s="68" t="s">
        <v>2936</v>
      </c>
      <c r="R391" s="68">
        <f t="shared" ca="1" si="33"/>
        <v>171</v>
      </c>
      <c r="S391" s="68">
        <f t="shared" ca="1" si="35"/>
        <v>298</v>
      </c>
      <c r="T391" s="69">
        <f t="shared" ca="1" si="34"/>
        <v>2890.6</v>
      </c>
      <c r="W391"/>
      <c r="Z391"/>
    </row>
    <row r="392" spans="1:26" x14ac:dyDescent="0.3">
      <c r="A392" s="62" t="s">
        <v>21</v>
      </c>
      <c r="B392" s="63" t="s">
        <v>285</v>
      </c>
      <c r="C392" s="63" t="s">
        <v>284</v>
      </c>
      <c r="D392" s="62" t="s">
        <v>2937</v>
      </c>
      <c r="E392" s="62">
        <v>97500</v>
      </c>
      <c r="F392" s="62" t="s">
        <v>360</v>
      </c>
      <c r="G392" s="62" t="s">
        <v>2938</v>
      </c>
      <c r="H392" s="64">
        <v>25425</v>
      </c>
      <c r="I392" s="82">
        <f t="shared" ca="1" si="32"/>
        <v>53.207392197125259</v>
      </c>
      <c r="J392" s="62" t="s">
        <v>2939</v>
      </c>
      <c r="K392" s="62" t="s">
        <v>465</v>
      </c>
      <c r="L392" s="62" t="s">
        <v>2940</v>
      </c>
      <c r="M392" s="65" t="s">
        <v>365</v>
      </c>
      <c r="N392" s="66" t="s">
        <v>366</v>
      </c>
      <c r="O392" s="67">
        <v>40712</v>
      </c>
      <c r="P392" s="68" t="s">
        <v>367</v>
      </c>
      <c r="Q392" s="68" t="s">
        <v>2941</v>
      </c>
      <c r="R392" s="68">
        <f t="shared" ca="1" si="33"/>
        <v>136</v>
      </c>
      <c r="S392" s="68">
        <f t="shared" ca="1" si="35"/>
        <v>259</v>
      </c>
      <c r="T392" s="69">
        <f t="shared" ca="1" si="34"/>
        <v>2512.2999999999997</v>
      </c>
      <c r="W392"/>
      <c r="Z392"/>
    </row>
    <row r="393" spans="1:26" x14ac:dyDescent="0.3">
      <c r="A393" s="62" t="s">
        <v>369</v>
      </c>
      <c r="B393" s="63" t="s">
        <v>2942</v>
      </c>
      <c r="C393" s="63" t="s">
        <v>2943</v>
      </c>
      <c r="D393" s="62" t="s">
        <v>2944</v>
      </c>
      <c r="E393" s="62">
        <v>97620</v>
      </c>
      <c r="F393" s="62" t="s">
        <v>640</v>
      </c>
      <c r="G393" s="62" t="s">
        <v>2945</v>
      </c>
      <c r="H393" s="64">
        <v>23082</v>
      </c>
      <c r="I393" s="82">
        <f t="shared" ca="1" si="32"/>
        <v>59.622176591375769</v>
      </c>
      <c r="J393" s="62" t="s">
        <v>2946</v>
      </c>
      <c r="K393" s="62" t="s">
        <v>404</v>
      </c>
      <c r="L393" s="62" t="s">
        <v>2947</v>
      </c>
      <c r="M393" s="65" t="s">
        <v>415</v>
      </c>
      <c r="N393" s="66" t="s">
        <v>366</v>
      </c>
      <c r="O393" s="67">
        <v>39808</v>
      </c>
      <c r="P393" s="68" t="s">
        <v>803</v>
      </c>
      <c r="Q393" s="68" t="s">
        <v>2948</v>
      </c>
      <c r="R393" s="68">
        <f t="shared" ca="1" si="33"/>
        <v>166</v>
      </c>
      <c r="S393" s="68">
        <f t="shared" ca="1" si="35"/>
        <v>292</v>
      </c>
      <c r="T393" s="69">
        <f t="shared" ca="1" si="34"/>
        <v>2832.3999999999996</v>
      </c>
      <c r="W393"/>
      <c r="Z393"/>
    </row>
    <row r="394" spans="1:26" x14ac:dyDescent="0.3">
      <c r="A394" s="62" t="s">
        <v>369</v>
      </c>
      <c r="B394" s="63" t="s">
        <v>2949</v>
      </c>
      <c r="C394" s="63" t="s">
        <v>2950</v>
      </c>
      <c r="D394" s="62" t="s">
        <v>2951</v>
      </c>
      <c r="E394" s="62">
        <v>97000</v>
      </c>
      <c r="F394" s="62" t="s">
        <v>382</v>
      </c>
      <c r="G394" s="62" t="s">
        <v>2952</v>
      </c>
      <c r="H394" s="64">
        <v>22717</v>
      </c>
      <c r="I394" s="82">
        <f t="shared" ca="1" si="32"/>
        <v>60.621492128678987</v>
      </c>
      <c r="J394" s="62" t="s">
        <v>2953</v>
      </c>
      <c r="K394" s="62" t="s">
        <v>404</v>
      </c>
      <c r="L394" s="62" t="s">
        <v>2954</v>
      </c>
      <c r="M394" s="65" t="s">
        <v>365</v>
      </c>
      <c r="N394" s="66" t="s">
        <v>387</v>
      </c>
      <c r="O394" s="67">
        <v>39732</v>
      </c>
      <c r="P394" s="68" t="s">
        <v>388</v>
      </c>
      <c r="Q394" s="68" t="s">
        <v>2955</v>
      </c>
      <c r="R394" s="68">
        <f t="shared" ca="1" si="33"/>
        <v>169</v>
      </c>
      <c r="S394" s="68">
        <f t="shared" ca="1" si="35"/>
        <v>403</v>
      </c>
      <c r="T394" s="69">
        <f t="shared" ca="1" si="34"/>
        <v>3909.1</v>
      </c>
      <c r="W394"/>
      <c r="Z394"/>
    </row>
    <row r="395" spans="1:26" x14ac:dyDescent="0.3">
      <c r="A395" s="62" t="s">
        <v>21</v>
      </c>
      <c r="B395" s="63" t="s">
        <v>2956</v>
      </c>
      <c r="C395" s="63" t="s">
        <v>2957</v>
      </c>
      <c r="D395" s="62" t="s">
        <v>2958</v>
      </c>
      <c r="E395" s="62">
        <v>97000</v>
      </c>
      <c r="F395" s="62" t="s">
        <v>382</v>
      </c>
      <c r="G395" s="62"/>
      <c r="H395" s="64">
        <v>34246</v>
      </c>
      <c r="I395" s="82">
        <f t="shared" ca="1" si="32"/>
        <v>29.056810403832991</v>
      </c>
      <c r="J395" s="62" t="s">
        <v>2959</v>
      </c>
      <c r="K395" s="62" t="s">
        <v>632</v>
      </c>
      <c r="L395" s="62" t="s">
        <v>2960</v>
      </c>
      <c r="M395" s="65" t="s">
        <v>365</v>
      </c>
      <c r="N395" s="66" t="s">
        <v>366</v>
      </c>
      <c r="O395" s="67">
        <v>41208</v>
      </c>
      <c r="P395" s="68" t="s">
        <v>406</v>
      </c>
      <c r="Q395" s="68" t="s">
        <v>2961</v>
      </c>
      <c r="R395" s="68">
        <f t="shared" ca="1" si="33"/>
        <v>120</v>
      </c>
      <c r="S395" s="68">
        <f t="shared" ca="1" si="35"/>
        <v>242</v>
      </c>
      <c r="T395" s="69">
        <f t="shared" ca="1" si="34"/>
        <v>2347.3999999999996</v>
      </c>
      <c r="W395"/>
      <c r="Z395"/>
    </row>
    <row r="396" spans="1:26" x14ac:dyDescent="0.3">
      <c r="A396" s="62" t="s">
        <v>21</v>
      </c>
      <c r="B396" s="63" t="s">
        <v>2962</v>
      </c>
      <c r="C396" s="63" t="s">
        <v>2963</v>
      </c>
      <c r="D396" s="62" t="s">
        <v>2964</v>
      </c>
      <c r="E396" s="62">
        <v>97500</v>
      </c>
      <c r="F396" s="62" t="s">
        <v>360</v>
      </c>
      <c r="G396" s="62" t="s">
        <v>2965</v>
      </c>
      <c r="H396" s="64">
        <v>27189</v>
      </c>
      <c r="I396" s="82">
        <f t="shared" ca="1" si="32"/>
        <v>48.377823408624231</v>
      </c>
      <c r="J396" s="62" t="s">
        <v>2966</v>
      </c>
      <c r="K396" s="62" t="s">
        <v>413</v>
      </c>
      <c r="L396" s="62" t="s">
        <v>2967</v>
      </c>
      <c r="M396" s="65" t="s">
        <v>377</v>
      </c>
      <c r="N396" s="66" t="s">
        <v>366</v>
      </c>
      <c r="O396" s="67">
        <v>40883</v>
      </c>
      <c r="P396" s="68" t="s">
        <v>396</v>
      </c>
      <c r="Q396" s="68" t="s">
        <v>2968</v>
      </c>
      <c r="R396" s="68">
        <f t="shared" ca="1" si="33"/>
        <v>131</v>
      </c>
      <c r="S396" s="68">
        <f t="shared" ca="1" si="35"/>
        <v>254</v>
      </c>
      <c r="T396" s="69">
        <f t="shared" ca="1" si="34"/>
        <v>2463.7999999999997</v>
      </c>
      <c r="W396"/>
      <c r="Z396"/>
    </row>
    <row r="397" spans="1:26" x14ac:dyDescent="0.3">
      <c r="A397" s="62" t="s">
        <v>21</v>
      </c>
      <c r="B397" s="63" t="s">
        <v>2969</v>
      </c>
      <c r="C397" s="63" t="s">
        <v>2970</v>
      </c>
      <c r="D397" s="62" t="s">
        <v>2971</v>
      </c>
      <c r="E397" s="62">
        <v>97250</v>
      </c>
      <c r="F397" s="62" t="s">
        <v>521</v>
      </c>
      <c r="G397" s="62" t="s">
        <v>2972</v>
      </c>
      <c r="H397" s="64">
        <v>34154</v>
      </c>
      <c r="I397" s="82">
        <f t="shared" ca="1" si="32"/>
        <v>29.308692676249144</v>
      </c>
      <c r="J397" s="62"/>
      <c r="K397" s="62" t="s">
        <v>557</v>
      </c>
      <c r="L397" s="62" t="s">
        <v>2973</v>
      </c>
      <c r="M397" s="65" t="s">
        <v>415</v>
      </c>
      <c r="N397" s="66" t="s">
        <v>366</v>
      </c>
      <c r="O397" s="67">
        <v>40514</v>
      </c>
      <c r="P397" s="68" t="s">
        <v>873</v>
      </c>
      <c r="Q397" s="68" t="s">
        <v>2974</v>
      </c>
      <c r="R397" s="68">
        <f t="shared" ca="1" si="33"/>
        <v>143</v>
      </c>
      <c r="S397" s="68">
        <f t="shared" ca="1" si="35"/>
        <v>267</v>
      </c>
      <c r="T397" s="69">
        <f t="shared" ca="1" si="34"/>
        <v>2589.8999999999996</v>
      </c>
      <c r="W397"/>
      <c r="Z397"/>
    </row>
    <row r="398" spans="1:26" x14ac:dyDescent="0.3">
      <c r="A398" s="62" t="s">
        <v>21</v>
      </c>
      <c r="B398" s="63" t="s">
        <v>2975</v>
      </c>
      <c r="C398" s="63" t="s">
        <v>1846</v>
      </c>
      <c r="D398" s="62" t="s">
        <v>2976</v>
      </c>
      <c r="E398" s="62">
        <v>98540</v>
      </c>
      <c r="F398" s="62" t="s">
        <v>503</v>
      </c>
      <c r="G398" s="62" t="s">
        <v>2977</v>
      </c>
      <c r="H398" s="64">
        <v>30778</v>
      </c>
      <c r="I398" s="82">
        <f t="shared" ca="1" si="32"/>
        <v>38.551676933607119</v>
      </c>
      <c r="J398" s="62" t="s">
        <v>2978</v>
      </c>
      <c r="K398" s="62" t="s">
        <v>531</v>
      </c>
      <c r="L398" s="62" t="s">
        <v>2979</v>
      </c>
      <c r="M398" s="65" t="s">
        <v>415</v>
      </c>
      <c r="N398" s="66" t="s">
        <v>366</v>
      </c>
      <c r="O398" s="67">
        <v>40722</v>
      </c>
      <c r="P398" s="68" t="s">
        <v>559</v>
      </c>
      <c r="Q398" s="68" t="s">
        <v>2980</v>
      </c>
      <c r="R398" s="68">
        <f t="shared" ca="1" si="33"/>
        <v>136</v>
      </c>
      <c r="S398" s="68">
        <f t="shared" ca="1" si="35"/>
        <v>259</v>
      </c>
      <c r="T398" s="69">
        <f t="shared" ca="1" si="34"/>
        <v>2512.2999999999997</v>
      </c>
      <c r="W398"/>
      <c r="Z398"/>
    </row>
    <row r="399" spans="1:26" x14ac:dyDescent="0.3">
      <c r="A399" s="62" t="s">
        <v>369</v>
      </c>
      <c r="B399" s="63" t="s">
        <v>125</v>
      </c>
      <c r="C399" s="63" t="s">
        <v>124</v>
      </c>
      <c r="D399" s="62" t="s">
        <v>2981</v>
      </c>
      <c r="E399" s="62">
        <v>97250</v>
      </c>
      <c r="F399" s="62" t="s">
        <v>521</v>
      </c>
      <c r="G399" s="62" t="s">
        <v>2982</v>
      </c>
      <c r="H399" s="64">
        <v>22901</v>
      </c>
      <c r="I399" s="82">
        <f t="shared" ca="1" si="32"/>
        <v>60.11772758384668</v>
      </c>
      <c r="J399" s="62" t="s">
        <v>2983</v>
      </c>
      <c r="K399" s="62" t="s">
        <v>475</v>
      </c>
      <c r="L399" s="62" t="s">
        <v>2984</v>
      </c>
      <c r="M399" s="65" t="s">
        <v>377</v>
      </c>
      <c r="N399" s="66" t="s">
        <v>366</v>
      </c>
      <c r="O399" s="67">
        <v>40708</v>
      </c>
      <c r="P399" s="68" t="s">
        <v>492</v>
      </c>
      <c r="Q399" s="68" t="s">
        <v>2985</v>
      </c>
      <c r="R399" s="68">
        <f t="shared" ca="1" si="33"/>
        <v>136</v>
      </c>
      <c r="S399" s="68">
        <f t="shared" ca="1" si="35"/>
        <v>259</v>
      </c>
      <c r="T399" s="69">
        <f t="shared" ca="1" si="34"/>
        <v>2512.2999999999997</v>
      </c>
      <c r="W399"/>
      <c r="Z399"/>
    </row>
    <row r="400" spans="1:26" x14ac:dyDescent="0.3">
      <c r="A400" s="62" t="s">
        <v>369</v>
      </c>
      <c r="B400" s="63" t="s">
        <v>2986</v>
      </c>
      <c r="C400" s="63" t="s">
        <v>2987</v>
      </c>
      <c r="D400" s="62" t="s">
        <v>2988</v>
      </c>
      <c r="E400" s="62">
        <v>97320</v>
      </c>
      <c r="F400" s="62" t="s">
        <v>401</v>
      </c>
      <c r="G400" s="62"/>
      <c r="H400" s="64">
        <v>21594</v>
      </c>
      <c r="I400" s="82">
        <f t="shared" ca="1" si="32"/>
        <v>63.696098562628336</v>
      </c>
      <c r="J400" s="62" t="s">
        <v>2989</v>
      </c>
      <c r="K400" s="62" t="s">
        <v>475</v>
      </c>
      <c r="L400" s="62" t="s">
        <v>2990</v>
      </c>
      <c r="M400" s="65" t="s">
        <v>377</v>
      </c>
      <c r="N400" s="66" t="s">
        <v>366</v>
      </c>
      <c r="O400" s="67">
        <v>40870</v>
      </c>
      <c r="P400" s="68" t="s">
        <v>968</v>
      </c>
      <c r="Q400" s="68" t="s">
        <v>2991</v>
      </c>
      <c r="R400" s="68">
        <f t="shared" ca="1" si="33"/>
        <v>131</v>
      </c>
      <c r="S400" s="68">
        <f t="shared" ca="1" si="35"/>
        <v>254</v>
      </c>
      <c r="T400" s="69">
        <f t="shared" ca="1" si="34"/>
        <v>2463.7999999999997</v>
      </c>
      <c r="W400"/>
      <c r="Z400"/>
    </row>
    <row r="401" spans="1:26" x14ac:dyDescent="0.3">
      <c r="A401" s="62" t="s">
        <v>21</v>
      </c>
      <c r="B401" s="63" t="s">
        <v>2992</v>
      </c>
      <c r="C401" s="63" t="s">
        <v>248</v>
      </c>
      <c r="D401" s="62" t="s">
        <v>2993</v>
      </c>
      <c r="E401" s="62">
        <v>97000</v>
      </c>
      <c r="F401" s="62" t="s">
        <v>382</v>
      </c>
      <c r="G401" s="62" t="s">
        <v>2994</v>
      </c>
      <c r="H401" s="64">
        <v>27707</v>
      </c>
      <c r="I401" s="82">
        <f t="shared" ca="1" si="32"/>
        <v>46.959616700889804</v>
      </c>
      <c r="J401" s="62" t="s">
        <v>2995</v>
      </c>
      <c r="K401" s="62" t="s">
        <v>688</v>
      </c>
      <c r="L401" s="62" t="s">
        <v>2996</v>
      </c>
      <c r="M401" s="65" t="s">
        <v>425</v>
      </c>
      <c r="N401" s="66" t="s">
        <v>366</v>
      </c>
      <c r="O401" s="67">
        <v>40261</v>
      </c>
      <c r="P401" s="68" t="s">
        <v>477</v>
      </c>
      <c r="Q401" s="68" t="s">
        <v>2997</v>
      </c>
      <c r="R401" s="68">
        <f t="shared" ca="1" si="33"/>
        <v>151</v>
      </c>
      <c r="S401" s="68">
        <f t="shared" ca="1" si="35"/>
        <v>276</v>
      </c>
      <c r="T401" s="69">
        <f t="shared" ca="1" si="34"/>
        <v>2677.2</v>
      </c>
      <c r="W401"/>
      <c r="Z401"/>
    </row>
    <row r="402" spans="1:26" x14ac:dyDescent="0.3">
      <c r="A402" s="62" t="s">
        <v>21</v>
      </c>
      <c r="B402" s="63" t="s">
        <v>2998</v>
      </c>
      <c r="C402" s="63" t="s">
        <v>2999</v>
      </c>
      <c r="D402" s="62" t="s">
        <v>3000</v>
      </c>
      <c r="E402" s="62">
        <v>97000</v>
      </c>
      <c r="F402" s="62" t="s">
        <v>382</v>
      </c>
      <c r="G402" s="62" t="s">
        <v>3001</v>
      </c>
      <c r="H402" s="64">
        <v>24026</v>
      </c>
      <c r="I402" s="82">
        <f t="shared" ca="1" si="32"/>
        <v>57.037645448323069</v>
      </c>
      <c r="J402" s="62"/>
      <c r="K402" s="62" t="s">
        <v>549</v>
      </c>
      <c r="L402" s="62" t="s">
        <v>3002</v>
      </c>
      <c r="M402" s="65" t="s">
        <v>415</v>
      </c>
      <c r="N402" s="66" t="s">
        <v>366</v>
      </c>
      <c r="O402" s="67">
        <v>39769</v>
      </c>
      <c r="P402" s="68" t="s">
        <v>508</v>
      </c>
      <c r="Q402" s="68" t="s">
        <v>3003</v>
      </c>
      <c r="R402" s="68">
        <f t="shared" ca="1" si="33"/>
        <v>167</v>
      </c>
      <c r="S402" s="68">
        <f t="shared" ca="1" si="35"/>
        <v>293</v>
      </c>
      <c r="T402" s="69">
        <f t="shared" ca="1" si="34"/>
        <v>2842.1</v>
      </c>
      <c r="W402"/>
      <c r="Z402"/>
    </row>
    <row r="403" spans="1:26" x14ac:dyDescent="0.3">
      <c r="A403" s="62" t="s">
        <v>369</v>
      </c>
      <c r="B403" s="63" t="s">
        <v>3004</v>
      </c>
      <c r="C403" s="63" t="s">
        <v>3005</v>
      </c>
      <c r="D403" s="62" t="s">
        <v>3006</v>
      </c>
      <c r="E403" s="62">
        <v>97250</v>
      </c>
      <c r="F403" s="62" t="s">
        <v>521</v>
      </c>
      <c r="G403" s="62" t="s">
        <v>3007</v>
      </c>
      <c r="H403" s="64">
        <v>27949</v>
      </c>
      <c r="I403" s="82">
        <f t="shared" ca="1" si="32"/>
        <v>46.297056810403831</v>
      </c>
      <c r="J403" s="62" t="s">
        <v>3008</v>
      </c>
      <c r="K403" s="62" t="s">
        <v>557</v>
      </c>
      <c r="L403" s="62" t="s">
        <v>3009</v>
      </c>
      <c r="M403" s="65" t="s">
        <v>634</v>
      </c>
      <c r="N403" s="66" t="s">
        <v>457</v>
      </c>
      <c r="O403" s="67">
        <v>39675</v>
      </c>
      <c r="P403" s="68" t="s">
        <v>1319</v>
      </c>
      <c r="Q403" s="68" t="s">
        <v>3010</v>
      </c>
      <c r="R403" s="68">
        <f t="shared" ca="1" si="33"/>
        <v>171</v>
      </c>
      <c r="S403" s="68">
        <f t="shared" ca="1" si="35"/>
        <v>406</v>
      </c>
      <c r="T403" s="69">
        <f t="shared" ca="1" si="34"/>
        <v>3938.2</v>
      </c>
      <c r="W403"/>
      <c r="Z403"/>
    </row>
    <row r="404" spans="1:26" x14ac:dyDescent="0.3">
      <c r="A404" s="62" t="s">
        <v>21</v>
      </c>
      <c r="B404" s="63" t="s">
        <v>3011</v>
      </c>
      <c r="C404" s="63" t="s">
        <v>3012</v>
      </c>
      <c r="D404" s="62" t="s">
        <v>3013</v>
      </c>
      <c r="E404" s="62">
        <v>97150</v>
      </c>
      <c r="F404" s="62" t="s">
        <v>472</v>
      </c>
      <c r="G404" s="62" t="s">
        <v>3014</v>
      </c>
      <c r="H404" s="64">
        <v>26581</v>
      </c>
      <c r="I404" s="82">
        <f t="shared" ca="1" si="32"/>
        <v>50.042436687200549</v>
      </c>
      <c r="J404" s="62" t="s">
        <v>3015</v>
      </c>
      <c r="K404" s="62" t="s">
        <v>363</v>
      </c>
      <c r="L404" s="62" t="s">
        <v>3016</v>
      </c>
      <c r="M404" s="65" t="s">
        <v>415</v>
      </c>
      <c r="N404" s="66" t="s">
        <v>366</v>
      </c>
      <c r="O404" s="67">
        <v>39952</v>
      </c>
      <c r="P404" s="68" t="s">
        <v>416</v>
      </c>
      <c r="Q404" s="68" t="s">
        <v>3017</v>
      </c>
      <c r="R404" s="68">
        <f t="shared" ca="1" si="33"/>
        <v>161</v>
      </c>
      <c r="S404" s="68">
        <f t="shared" ca="1" si="35"/>
        <v>287</v>
      </c>
      <c r="T404" s="69">
        <f t="shared" ca="1" si="34"/>
        <v>2783.8999999999996</v>
      </c>
      <c r="W404"/>
      <c r="Z404"/>
    </row>
    <row r="405" spans="1:26" x14ac:dyDescent="0.3">
      <c r="A405" s="62" t="s">
        <v>369</v>
      </c>
      <c r="B405" s="63" t="s">
        <v>3018</v>
      </c>
      <c r="C405" s="63" t="s">
        <v>3019</v>
      </c>
      <c r="D405" s="62" t="s">
        <v>3020</v>
      </c>
      <c r="E405" s="62">
        <v>97000</v>
      </c>
      <c r="F405" s="62" t="s">
        <v>382</v>
      </c>
      <c r="G405" s="62" t="s">
        <v>3021</v>
      </c>
      <c r="H405" s="64">
        <v>21594</v>
      </c>
      <c r="I405" s="82">
        <f t="shared" ca="1" si="32"/>
        <v>63.696098562628336</v>
      </c>
      <c r="J405" s="62" t="s">
        <v>3022</v>
      </c>
      <c r="K405" s="62" t="s">
        <v>880</v>
      </c>
      <c r="L405" s="62" t="s">
        <v>3023</v>
      </c>
      <c r="M405" s="65" t="s">
        <v>377</v>
      </c>
      <c r="N405" s="66" t="s">
        <v>366</v>
      </c>
      <c r="O405" s="67">
        <v>39993</v>
      </c>
      <c r="P405" s="68" t="s">
        <v>567</v>
      </c>
      <c r="Q405" s="68" t="s">
        <v>3024</v>
      </c>
      <c r="R405" s="68">
        <f t="shared" ca="1" si="33"/>
        <v>160</v>
      </c>
      <c r="S405" s="68">
        <f t="shared" ca="1" si="35"/>
        <v>286</v>
      </c>
      <c r="T405" s="69">
        <f t="shared" ca="1" si="34"/>
        <v>2774.2</v>
      </c>
      <c r="W405"/>
      <c r="Z405"/>
    </row>
    <row r="406" spans="1:26" x14ac:dyDescent="0.3">
      <c r="A406" s="62" t="s">
        <v>21</v>
      </c>
      <c r="B406" s="63" t="s">
        <v>3025</v>
      </c>
      <c r="C406" s="63" t="s">
        <v>2014</v>
      </c>
      <c r="D406" s="62" t="s">
        <v>3026</v>
      </c>
      <c r="E406" s="62">
        <v>97250</v>
      </c>
      <c r="F406" s="62" t="s">
        <v>521</v>
      </c>
      <c r="G406" s="62" t="s">
        <v>3027</v>
      </c>
      <c r="H406" s="64">
        <v>27523</v>
      </c>
      <c r="I406" s="82">
        <f t="shared" ca="1" si="32"/>
        <v>47.463381245722111</v>
      </c>
      <c r="J406" s="62" t="s">
        <v>3028</v>
      </c>
      <c r="K406" s="62" t="s">
        <v>475</v>
      </c>
      <c r="L406" s="62" t="s">
        <v>3029</v>
      </c>
      <c r="M406" s="65" t="s">
        <v>450</v>
      </c>
      <c r="N406" s="66" t="s">
        <v>366</v>
      </c>
      <c r="O406" s="67">
        <v>40787</v>
      </c>
      <c r="P406" s="68" t="s">
        <v>451</v>
      </c>
      <c r="Q406" s="68" t="s">
        <v>3030</v>
      </c>
      <c r="R406" s="68">
        <f t="shared" ca="1" si="33"/>
        <v>134</v>
      </c>
      <c r="S406" s="68">
        <f t="shared" ca="1" si="35"/>
        <v>257</v>
      </c>
      <c r="T406" s="69">
        <f t="shared" ca="1" si="34"/>
        <v>2492.8999999999996</v>
      </c>
      <c r="W406"/>
      <c r="Z406"/>
    </row>
    <row r="407" spans="1:26" x14ac:dyDescent="0.3">
      <c r="A407" s="62" t="s">
        <v>369</v>
      </c>
      <c r="B407" s="63" t="s">
        <v>3031</v>
      </c>
      <c r="C407" s="63" t="s">
        <v>3032</v>
      </c>
      <c r="D407" s="62" t="s">
        <v>3033</v>
      </c>
      <c r="E407" s="62">
        <v>98610</v>
      </c>
      <c r="F407" s="62" t="s">
        <v>784</v>
      </c>
      <c r="G407" s="62" t="s">
        <v>3034</v>
      </c>
      <c r="H407" s="64">
        <v>23054</v>
      </c>
      <c r="I407" s="82">
        <f t="shared" ca="1" si="32"/>
        <v>59.698836413415471</v>
      </c>
      <c r="J407" s="62" t="s">
        <v>3035</v>
      </c>
      <c r="K407" s="62" t="s">
        <v>385</v>
      </c>
      <c r="L407" s="62" t="s">
        <v>3036</v>
      </c>
      <c r="M407" s="65" t="s">
        <v>415</v>
      </c>
      <c r="N407" s="66" t="s">
        <v>366</v>
      </c>
      <c r="O407" s="67">
        <v>39691</v>
      </c>
      <c r="P407" s="68" t="s">
        <v>674</v>
      </c>
      <c r="Q407" s="68" t="s">
        <v>3037</v>
      </c>
      <c r="R407" s="68">
        <f t="shared" ca="1" si="33"/>
        <v>170</v>
      </c>
      <c r="S407" s="68">
        <f t="shared" ca="1" si="35"/>
        <v>297</v>
      </c>
      <c r="T407" s="69">
        <f t="shared" ca="1" si="34"/>
        <v>2880.8999999999996</v>
      </c>
      <c r="W407"/>
      <c r="Z407"/>
    </row>
    <row r="408" spans="1:26" x14ac:dyDescent="0.3">
      <c r="A408" s="62" t="s">
        <v>21</v>
      </c>
      <c r="B408" s="63" t="s">
        <v>3038</v>
      </c>
      <c r="C408" s="63" t="s">
        <v>152</v>
      </c>
      <c r="D408" s="62" t="s">
        <v>3039</v>
      </c>
      <c r="E408" s="62">
        <v>97000</v>
      </c>
      <c r="F408" s="62" t="s">
        <v>382</v>
      </c>
      <c r="G408" s="62" t="s">
        <v>3040</v>
      </c>
      <c r="H408" s="64">
        <v>32056</v>
      </c>
      <c r="I408" s="82">
        <f t="shared" ca="1" si="32"/>
        <v>35.052703627652292</v>
      </c>
      <c r="J408" s="62" t="s">
        <v>3041</v>
      </c>
      <c r="K408" s="62" t="s">
        <v>632</v>
      </c>
      <c r="L408" s="62" t="s">
        <v>3042</v>
      </c>
      <c r="M408" s="65" t="s">
        <v>581</v>
      </c>
      <c r="N408" s="66" t="s">
        <v>366</v>
      </c>
      <c r="O408" s="67">
        <v>39948</v>
      </c>
      <c r="P408" s="68" t="s">
        <v>666</v>
      </c>
      <c r="Q408" s="68" t="s">
        <v>3043</v>
      </c>
      <c r="R408" s="68">
        <f t="shared" ca="1" si="33"/>
        <v>162</v>
      </c>
      <c r="S408" s="68">
        <f t="shared" ca="1" si="35"/>
        <v>288</v>
      </c>
      <c r="T408" s="69">
        <f t="shared" ca="1" si="34"/>
        <v>2793.6</v>
      </c>
      <c r="W408"/>
      <c r="Z408"/>
    </row>
    <row r="409" spans="1:26" x14ac:dyDescent="0.3">
      <c r="A409" s="62" t="s">
        <v>21</v>
      </c>
      <c r="B409" s="63" t="s">
        <v>98</v>
      </c>
      <c r="C409" s="63" t="s">
        <v>97</v>
      </c>
      <c r="D409" s="62" t="s">
        <v>3044</v>
      </c>
      <c r="E409" s="62">
        <v>97000</v>
      </c>
      <c r="F409" s="62" t="s">
        <v>382</v>
      </c>
      <c r="G409" s="62" t="s">
        <v>3045</v>
      </c>
      <c r="H409" s="64">
        <v>21014</v>
      </c>
      <c r="I409" s="82">
        <f t="shared" ca="1" si="32"/>
        <v>65.28405201916496</v>
      </c>
      <c r="J409" s="62" t="s">
        <v>3046</v>
      </c>
      <c r="K409" s="62" t="s">
        <v>385</v>
      </c>
      <c r="L409" s="62" t="s">
        <v>3047</v>
      </c>
      <c r="M409" s="65" t="s">
        <v>415</v>
      </c>
      <c r="N409" s="66" t="s">
        <v>366</v>
      </c>
      <c r="O409" s="67">
        <v>40405</v>
      </c>
      <c r="P409" s="68" t="s">
        <v>467</v>
      </c>
      <c r="Q409" s="68" t="s">
        <v>3048</v>
      </c>
      <c r="R409" s="68">
        <f t="shared" ca="1" si="33"/>
        <v>146</v>
      </c>
      <c r="S409" s="68">
        <f t="shared" ca="1" si="35"/>
        <v>270</v>
      </c>
      <c r="T409" s="69">
        <f t="shared" ca="1" si="34"/>
        <v>2619</v>
      </c>
      <c r="W409"/>
      <c r="Z409"/>
    </row>
    <row r="410" spans="1:26" x14ac:dyDescent="0.3">
      <c r="A410" s="62" t="s">
        <v>428</v>
      </c>
      <c r="B410" s="63" t="s">
        <v>3049</v>
      </c>
      <c r="C410" s="63" t="s">
        <v>107</v>
      </c>
      <c r="D410" s="62" t="s">
        <v>3050</v>
      </c>
      <c r="E410" s="62">
        <v>97500</v>
      </c>
      <c r="F410" s="62" t="s">
        <v>360</v>
      </c>
      <c r="G410" s="62"/>
      <c r="H410" s="64">
        <v>27980</v>
      </c>
      <c r="I410" s="82">
        <f t="shared" ca="1" si="32"/>
        <v>46.212183436002739</v>
      </c>
      <c r="J410" s="62"/>
      <c r="K410" s="62" t="s">
        <v>524</v>
      </c>
      <c r="L410" s="62" t="s">
        <v>3051</v>
      </c>
      <c r="M410" s="65" t="s">
        <v>415</v>
      </c>
      <c r="N410" s="66" t="s">
        <v>366</v>
      </c>
      <c r="O410" s="67">
        <v>40377</v>
      </c>
      <c r="P410" s="68" t="s">
        <v>443</v>
      </c>
      <c r="Q410" s="68" t="s">
        <v>3052</v>
      </c>
      <c r="R410" s="68">
        <f t="shared" ca="1" si="33"/>
        <v>147</v>
      </c>
      <c r="S410" s="68">
        <f t="shared" ca="1" si="35"/>
        <v>271</v>
      </c>
      <c r="T410" s="69">
        <f t="shared" ca="1" si="34"/>
        <v>2628.7</v>
      </c>
      <c r="W410"/>
      <c r="Z410"/>
    </row>
    <row r="411" spans="1:26" x14ac:dyDescent="0.3">
      <c r="A411" s="62" t="s">
        <v>21</v>
      </c>
      <c r="B411" s="63" t="s">
        <v>3053</v>
      </c>
      <c r="C411" s="63" t="s">
        <v>3054</v>
      </c>
      <c r="D411" s="62" t="s">
        <v>3055</v>
      </c>
      <c r="E411" s="62">
        <v>98960</v>
      </c>
      <c r="F411" s="62" t="s">
        <v>648</v>
      </c>
      <c r="G411" s="62"/>
      <c r="H411" s="64">
        <v>31084</v>
      </c>
      <c r="I411" s="82">
        <f t="shared" ca="1" si="32"/>
        <v>37.713894592744694</v>
      </c>
      <c r="J411" s="62" t="s">
        <v>3056</v>
      </c>
      <c r="K411" s="62" t="s">
        <v>490</v>
      </c>
      <c r="L411" s="62" t="s">
        <v>3057</v>
      </c>
      <c r="M411" s="65" t="s">
        <v>415</v>
      </c>
      <c r="N411" s="66" t="s">
        <v>366</v>
      </c>
      <c r="O411" s="67">
        <v>41025</v>
      </c>
      <c r="P411" s="68" t="s">
        <v>508</v>
      </c>
      <c r="Q411" s="68" t="s">
        <v>3058</v>
      </c>
      <c r="R411" s="68">
        <f t="shared" ca="1" si="33"/>
        <v>126</v>
      </c>
      <c r="S411" s="68">
        <f t="shared" ca="1" si="35"/>
        <v>248</v>
      </c>
      <c r="T411" s="69">
        <f t="shared" ca="1" si="34"/>
        <v>2405.6</v>
      </c>
      <c r="W411"/>
      <c r="Z411"/>
    </row>
    <row r="412" spans="1:26" x14ac:dyDescent="0.3">
      <c r="A412" s="62" t="s">
        <v>369</v>
      </c>
      <c r="B412" s="63" t="s">
        <v>3059</v>
      </c>
      <c r="C412" s="63" t="s">
        <v>3060</v>
      </c>
      <c r="D412" s="62" t="s">
        <v>3061</v>
      </c>
      <c r="E412" s="62">
        <v>97000</v>
      </c>
      <c r="F412" s="62" t="s">
        <v>382</v>
      </c>
      <c r="G412" s="62" t="s">
        <v>3062</v>
      </c>
      <c r="H412" s="64">
        <v>25668</v>
      </c>
      <c r="I412" s="82">
        <f t="shared" ca="1" si="32"/>
        <v>52.542094455852158</v>
      </c>
      <c r="J412" s="62" t="s">
        <v>3063</v>
      </c>
      <c r="K412" s="62" t="s">
        <v>531</v>
      </c>
      <c r="L412" s="62" t="s">
        <v>3064</v>
      </c>
      <c r="M412" s="65" t="s">
        <v>415</v>
      </c>
      <c r="N412" s="66" t="s">
        <v>366</v>
      </c>
      <c r="O412" s="67">
        <v>40644</v>
      </c>
      <c r="P412" s="68" t="s">
        <v>526</v>
      </c>
      <c r="Q412" s="68" t="s">
        <v>3065</v>
      </c>
      <c r="R412" s="68">
        <f t="shared" ca="1" si="33"/>
        <v>139</v>
      </c>
      <c r="S412" s="68">
        <f t="shared" ca="1" si="35"/>
        <v>262</v>
      </c>
      <c r="T412" s="69">
        <f t="shared" ca="1" si="34"/>
        <v>2541.3999999999996</v>
      </c>
      <c r="W412"/>
      <c r="Z412"/>
    </row>
    <row r="413" spans="1:26" x14ac:dyDescent="0.3">
      <c r="A413" s="62" t="s">
        <v>428</v>
      </c>
      <c r="B413" s="63" t="s">
        <v>3066</v>
      </c>
      <c r="C413" s="63" t="s">
        <v>3067</v>
      </c>
      <c r="D413" s="62" t="s">
        <v>3068</v>
      </c>
      <c r="E413" s="62">
        <v>97250</v>
      </c>
      <c r="F413" s="62" t="s">
        <v>521</v>
      </c>
      <c r="G413" s="62" t="s">
        <v>3069</v>
      </c>
      <c r="H413" s="64">
        <v>32268</v>
      </c>
      <c r="I413" s="82">
        <f t="shared" ca="1" si="32"/>
        <v>34.47227926078029</v>
      </c>
      <c r="J413" s="62" t="s">
        <v>3070</v>
      </c>
      <c r="K413" s="62" t="s">
        <v>413</v>
      </c>
      <c r="L413" s="62" t="s">
        <v>3071</v>
      </c>
      <c r="M413" s="65" t="s">
        <v>365</v>
      </c>
      <c r="N413" s="66" t="s">
        <v>818</v>
      </c>
      <c r="O413" s="67">
        <v>41178</v>
      </c>
      <c r="P413" s="68" t="s">
        <v>388</v>
      </c>
      <c r="Q413" s="68" t="s">
        <v>3072</v>
      </c>
      <c r="R413" s="68">
        <f t="shared" ca="1" si="33"/>
        <v>121</v>
      </c>
      <c r="S413" s="68">
        <f t="shared" ca="1" si="35"/>
        <v>331</v>
      </c>
      <c r="T413" s="69">
        <f t="shared" ca="1" si="34"/>
        <v>3210.7</v>
      </c>
      <c r="W413"/>
      <c r="Z413"/>
    </row>
    <row r="414" spans="1:26" x14ac:dyDescent="0.3">
      <c r="A414" s="62" t="s">
        <v>428</v>
      </c>
      <c r="B414" s="63" t="s">
        <v>3073</v>
      </c>
      <c r="C414" s="63" t="s">
        <v>3074</v>
      </c>
      <c r="D414" s="62" t="s">
        <v>1643</v>
      </c>
      <c r="E414" s="62">
        <v>97320</v>
      </c>
      <c r="F414" s="62" t="s">
        <v>401</v>
      </c>
      <c r="G414" s="62"/>
      <c r="H414" s="64">
        <v>26581</v>
      </c>
      <c r="I414" s="82">
        <f t="shared" ca="1" si="32"/>
        <v>50.042436687200549</v>
      </c>
      <c r="J414" s="62"/>
      <c r="K414" s="62" t="s">
        <v>465</v>
      </c>
      <c r="L414" s="62" t="s">
        <v>3075</v>
      </c>
      <c r="M414" s="65" t="s">
        <v>415</v>
      </c>
      <c r="N414" s="66" t="s">
        <v>366</v>
      </c>
      <c r="O414" s="67">
        <v>41222</v>
      </c>
      <c r="P414" s="68" t="s">
        <v>526</v>
      </c>
      <c r="Q414" s="68" t="s">
        <v>3076</v>
      </c>
      <c r="R414" s="68">
        <f t="shared" ca="1" si="33"/>
        <v>120</v>
      </c>
      <c r="S414" s="68">
        <f t="shared" ca="1" si="35"/>
        <v>242</v>
      </c>
      <c r="T414" s="69">
        <f t="shared" ca="1" si="34"/>
        <v>2347.3999999999996</v>
      </c>
      <c r="W414"/>
      <c r="Z414"/>
    </row>
    <row r="415" spans="1:26" x14ac:dyDescent="0.3">
      <c r="A415" s="62" t="s">
        <v>21</v>
      </c>
      <c r="B415" s="63" t="s">
        <v>326</v>
      </c>
      <c r="C415" s="63" t="s">
        <v>327</v>
      </c>
      <c r="D415" s="62" t="s">
        <v>1643</v>
      </c>
      <c r="E415" s="62">
        <v>97320</v>
      </c>
      <c r="F415" s="62" t="s">
        <v>401</v>
      </c>
      <c r="G415" s="62" t="s">
        <v>3077</v>
      </c>
      <c r="H415" s="64">
        <v>32909</v>
      </c>
      <c r="I415" s="82">
        <f t="shared" ca="1" si="32"/>
        <v>32.717316906228611</v>
      </c>
      <c r="J415" s="62" t="s">
        <v>3078</v>
      </c>
      <c r="K415" s="62" t="s">
        <v>845</v>
      </c>
      <c r="L415" s="62" t="s">
        <v>3079</v>
      </c>
      <c r="M415" s="65" t="s">
        <v>365</v>
      </c>
      <c r="N415" s="66" t="s">
        <v>366</v>
      </c>
      <c r="O415" s="67">
        <v>39827</v>
      </c>
      <c r="P415" s="68" t="s">
        <v>498</v>
      </c>
      <c r="Q415" s="68" t="s">
        <v>3080</v>
      </c>
      <c r="R415" s="68">
        <f t="shared" ca="1" si="33"/>
        <v>166</v>
      </c>
      <c r="S415" s="68">
        <f t="shared" ca="1" si="35"/>
        <v>292</v>
      </c>
      <c r="T415" s="69">
        <f t="shared" ca="1" si="34"/>
        <v>2832.3999999999996</v>
      </c>
      <c r="W415"/>
      <c r="Z415"/>
    </row>
    <row r="416" spans="1:26" x14ac:dyDescent="0.3">
      <c r="A416" s="62" t="s">
        <v>369</v>
      </c>
      <c r="B416" s="63" t="s">
        <v>3081</v>
      </c>
      <c r="C416" s="63" t="s">
        <v>149</v>
      </c>
      <c r="D416" s="62" t="s">
        <v>3082</v>
      </c>
      <c r="E416" s="62">
        <v>97000</v>
      </c>
      <c r="F416" s="62" t="s">
        <v>382</v>
      </c>
      <c r="G416" s="62" t="s">
        <v>3083</v>
      </c>
      <c r="H416" s="64">
        <v>24542</v>
      </c>
      <c r="I416" s="82">
        <f t="shared" ca="1" si="32"/>
        <v>55.624914442162904</v>
      </c>
      <c r="J416" s="62" t="s">
        <v>3084</v>
      </c>
      <c r="K416" s="62" t="s">
        <v>740</v>
      </c>
      <c r="L416" s="62" t="s">
        <v>3085</v>
      </c>
      <c r="M416" s="65" t="s">
        <v>415</v>
      </c>
      <c r="N416" s="66" t="s">
        <v>366</v>
      </c>
      <c r="O416" s="67">
        <v>40389</v>
      </c>
      <c r="P416" s="68" t="s">
        <v>533</v>
      </c>
      <c r="Q416" s="68" t="s">
        <v>3086</v>
      </c>
      <c r="R416" s="68">
        <f t="shared" ca="1" si="33"/>
        <v>147</v>
      </c>
      <c r="S416" s="68">
        <f t="shared" ca="1" si="35"/>
        <v>271</v>
      </c>
      <c r="T416" s="69">
        <f t="shared" ca="1" si="34"/>
        <v>2628.7</v>
      </c>
      <c r="W416"/>
      <c r="Z416"/>
    </row>
    <row r="417" spans="1:26" x14ac:dyDescent="0.3">
      <c r="A417" s="62" t="s">
        <v>369</v>
      </c>
      <c r="B417" s="63" t="s">
        <v>3087</v>
      </c>
      <c r="C417" s="63" t="s">
        <v>3088</v>
      </c>
      <c r="D417" s="62" t="s">
        <v>3089</v>
      </c>
      <c r="E417" s="62">
        <v>98250</v>
      </c>
      <c r="F417" s="62" t="s">
        <v>421</v>
      </c>
      <c r="G417" s="62" t="s">
        <v>3090</v>
      </c>
      <c r="H417" s="64">
        <v>23569</v>
      </c>
      <c r="I417" s="82">
        <f t="shared" ca="1" si="32"/>
        <v>58.288843258042434</v>
      </c>
      <c r="J417" s="62" t="s">
        <v>3091</v>
      </c>
      <c r="K417" s="62" t="s">
        <v>588</v>
      </c>
      <c r="L417" s="62" t="s">
        <v>3092</v>
      </c>
      <c r="M417" s="65" t="s">
        <v>365</v>
      </c>
      <c r="N417" s="66" t="s">
        <v>366</v>
      </c>
      <c r="O417" s="67">
        <v>40974</v>
      </c>
      <c r="P417" s="68" t="s">
        <v>516</v>
      </c>
      <c r="Q417" s="68" t="s">
        <v>3093</v>
      </c>
      <c r="R417" s="68">
        <f t="shared" ca="1" si="33"/>
        <v>128</v>
      </c>
      <c r="S417" s="68">
        <f t="shared" ca="1" si="35"/>
        <v>250</v>
      </c>
      <c r="T417" s="69">
        <f t="shared" ca="1" si="34"/>
        <v>2425</v>
      </c>
      <c r="W417"/>
      <c r="Z417"/>
    </row>
    <row r="418" spans="1:26" x14ac:dyDescent="0.3">
      <c r="A418" s="62" t="s">
        <v>21</v>
      </c>
      <c r="B418" s="63" t="s">
        <v>3094</v>
      </c>
      <c r="C418" s="63" t="s">
        <v>891</v>
      </c>
      <c r="D418" s="62" t="s">
        <v>1358</v>
      </c>
      <c r="E418" s="62">
        <v>97620</v>
      </c>
      <c r="F418" s="62" t="s">
        <v>640</v>
      </c>
      <c r="G418" s="62" t="s">
        <v>3095</v>
      </c>
      <c r="H418" s="64">
        <v>29744</v>
      </c>
      <c r="I418" s="82">
        <f t="shared" ca="1" si="32"/>
        <v>41.382614647501711</v>
      </c>
      <c r="J418" s="62" t="s">
        <v>3096</v>
      </c>
      <c r="K418" s="62" t="s">
        <v>880</v>
      </c>
      <c r="L418" s="62" t="s">
        <v>3097</v>
      </c>
      <c r="M418" s="65" t="s">
        <v>377</v>
      </c>
      <c r="N418" s="66" t="s">
        <v>366</v>
      </c>
      <c r="O418" s="67">
        <v>40555</v>
      </c>
      <c r="P418" s="68" t="s">
        <v>1082</v>
      </c>
      <c r="Q418" s="68" t="s">
        <v>3098</v>
      </c>
      <c r="R418" s="68">
        <f t="shared" ca="1" si="33"/>
        <v>142</v>
      </c>
      <c r="S418" s="68">
        <f t="shared" ca="1" si="35"/>
        <v>266</v>
      </c>
      <c r="T418" s="69">
        <f t="shared" ca="1" si="34"/>
        <v>2580.1999999999998</v>
      </c>
      <c r="W418"/>
      <c r="Z418"/>
    </row>
    <row r="419" spans="1:26" x14ac:dyDescent="0.3">
      <c r="A419" s="62" t="s">
        <v>21</v>
      </c>
      <c r="B419" s="63" t="s">
        <v>3099</v>
      </c>
      <c r="C419" s="63" t="s">
        <v>3100</v>
      </c>
      <c r="D419" s="62" t="s">
        <v>2926</v>
      </c>
      <c r="E419" s="62">
        <v>97250</v>
      </c>
      <c r="F419" s="62" t="s">
        <v>521</v>
      </c>
      <c r="G419" s="62" t="s">
        <v>3101</v>
      </c>
      <c r="H419" s="64">
        <v>31814</v>
      </c>
      <c r="I419" s="82">
        <f t="shared" ca="1" si="32"/>
        <v>35.715263518138265</v>
      </c>
      <c r="J419" s="62" t="s">
        <v>3102</v>
      </c>
      <c r="K419" s="62" t="s">
        <v>490</v>
      </c>
      <c r="L419" s="62" t="s">
        <v>3103</v>
      </c>
      <c r="M419" s="65" t="s">
        <v>415</v>
      </c>
      <c r="N419" s="66" t="s">
        <v>366</v>
      </c>
      <c r="O419" s="67">
        <v>39807</v>
      </c>
      <c r="P419" s="68" t="s">
        <v>803</v>
      </c>
      <c r="Q419" s="68" t="s">
        <v>3104</v>
      </c>
      <c r="R419" s="68">
        <f t="shared" ca="1" si="33"/>
        <v>166</v>
      </c>
      <c r="S419" s="68">
        <f t="shared" ref="S419:S450" ca="1" si="36">IF(N419="Chargé(e) de Clientèle",INT(110+(110*(R419/100))),INT(150+(150*(R419/100))))</f>
        <v>292</v>
      </c>
      <c r="T419" s="69">
        <f t="shared" ca="1" si="34"/>
        <v>2832.3999999999996</v>
      </c>
      <c r="W419"/>
      <c r="Z419"/>
    </row>
    <row r="420" spans="1:26" x14ac:dyDescent="0.3">
      <c r="A420" s="62" t="s">
        <v>21</v>
      </c>
      <c r="B420" s="63" t="s">
        <v>3105</v>
      </c>
      <c r="C420" s="63" t="s">
        <v>399</v>
      </c>
      <c r="D420" s="62" t="s">
        <v>829</v>
      </c>
      <c r="E420" s="62">
        <v>97500</v>
      </c>
      <c r="F420" s="62" t="s">
        <v>360</v>
      </c>
      <c r="G420" s="62" t="s">
        <v>3106</v>
      </c>
      <c r="H420" s="64">
        <v>27493</v>
      </c>
      <c r="I420" s="82">
        <f t="shared" ca="1" si="32"/>
        <v>47.545516769336068</v>
      </c>
      <c r="J420" s="62" t="s">
        <v>3107</v>
      </c>
      <c r="K420" s="62" t="s">
        <v>404</v>
      </c>
      <c r="L420" s="62" t="s">
        <v>3108</v>
      </c>
      <c r="M420" s="65" t="s">
        <v>415</v>
      </c>
      <c r="N420" s="66" t="s">
        <v>366</v>
      </c>
      <c r="O420" s="67">
        <v>39972</v>
      </c>
      <c r="P420" s="68" t="s">
        <v>559</v>
      </c>
      <c r="Q420" s="68" t="s">
        <v>3109</v>
      </c>
      <c r="R420" s="68">
        <f t="shared" ca="1" si="33"/>
        <v>161</v>
      </c>
      <c r="S420" s="68">
        <f t="shared" ca="1" si="36"/>
        <v>287</v>
      </c>
      <c r="T420" s="69">
        <f t="shared" ca="1" si="34"/>
        <v>2783.8999999999996</v>
      </c>
      <c r="W420"/>
      <c r="Z420"/>
    </row>
    <row r="421" spans="1:26" x14ac:dyDescent="0.3">
      <c r="A421" s="62" t="s">
        <v>428</v>
      </c>
      <c r="B421" s="63" t="s">
        <v>3110</v>
      </c>
      <c r="C421" s="63" t="s">
        <v>3111</v>
      </c>
      <c r="D421" s="62" t="s">
        <v>3112</v>
      </c>
      <c r="E421" s="62">
        <v>97250</v>
      </c>
      <c r="F421" s="62" t="s">
        <v>521</v>
      </c>
      <c r="G421" s="62" t="s">
        <v>3113</v>
      </c>
      <c r="H421" s="64">
        <v>22597</v>
      </c>
      <c r="I421" s="82">
        <f t="shared" ca="1" si="32"/>
        <v>60.950034223134843</v>
      </c>
      <c r="J421" s="62"/>
      <c r="K421" s="62" t="s">
        <v>549</v>
      </c>
      <c r="L421" s="62" t="s">
        <v>3114</v>
      </c>
      <c r="M421" s="65" t="s">
        <v>415</v>
      </c>
      <c r="N421" s="66" t="s">
        <v>366</v>
      </c>
      <c r="O421" s="67">
        <v>39767</v>
      </c>
      <c r="P421" s="68" t="s">
        <v>508</v>
      </c>
      <c r="Q421" s="68" t="s">
        <v>3115</v>
      </c>
      <c r="R421" s="68">
        <f t="shared" ca="1" si="33"/>
        <v>168</v>
      </c>
      <c r="S421" s="68">
        <f t="shared" ca="1" si="36"/>
        <v>294</v>
      </c>
      <c r="T421" s="69">
        <f t="shared" ca="1" si="34"/>
        <v>2851.7999999999997</v>
      </c>
      <c r="W421"/>
      <c r="Z421"/>
    </row>
    <row r="422" spans="1:26" x14ac:dyDescent="0.3">
      <c r="A422" s="62" t="s">
        <v>21</v>
      </c>
      <c r="B422" s="63" t="s">
        <v>3116</v>
      </c>
      <c r="C422" s="63" t="s">
        <v>1662</v>
      </c>
      <c r="D422" s="62" t="s">
        <v>3117</v>
      </c>
      <c r="E422" s="62">
        <v>97000</v>
      </c>
      <c r="F422" s="62" t="s">
        <v>382</v>
      </c>
      <c r="G422" s="62" t="s">
        <v>3118</v>
      </c>
      <c r="H422" s="64">
        <v>32909</v>
      </c>
      <c r="I422" s="82">
        <f t="shared" ca="1" si="32"/>
        <v>32.717316906228611</v>
      </c>
      <c r="J422" s="62" t="s">
        <v>3119</v>
      </c>
      <c r="K422" s="62" t="s">
        <v>385</v>
      </c>
      <c r="L422" s="62" t="s">
        <v>3120</v>
      </c>
      <c r="M422" s="65" t="s">
        <v>365</v>
      </c>
      <c r="N422" s="66" t="s">
        <v>366</v>
      </c>
      <c r="O422" s="67">
        <v>39764</v>
      </c>
      <c r="P422" s="68" t="s">
        <v>608</v>
      </c>
      <c r="Q422" s="68" t="s">
        <v>3121</v>
      </c>
      <c r="R422" s="68">
        <f t="shared" ca="1" si="33"/>
        <v>168</v>
      </c>
      <c r="S422" s="68">
        <f t="shared" ca="1" si="36"/>
        <v>294</v>
      </c>
      <c r="T422" s="69">
        <f t="shared" ca="1" si="34"/>
        <v>2851.7999999999997</v>
      </c>
      <c r="W422"/>
      <c r="Z422"/>
    </row>
    <row r="423" spans="1:26" x14ac:dyDescent="0.3">
      <c r="A423" s="62" t="s">
        <v>21</v>
      </c>
      <c r="B423" s="63" t="s">
        <v>3116</v>
      </c>
      <c r="C423" s="63" t="s">
        <v>937</v>
      </c>
      <c r="D423" s="62" t="s">
        <v>3122</v>
      </c>
      <c r="E423" s="62">
        <v>97250</v>
      </c>
      <c r="F423" s="62" t="s">
        <v>521</v>
      </c>
      <c r="G423" s="62" t="s">
        <v>3123</v>
      </c>
      <c r="H423" s="64">
        <v>23661</v>
      </c>
      <c r="I423" s="82">
        <f t="shared" ca="1" si="32"/>
        <v>58.036960985626287</v>
      </c>
      <c r="J423" s="62" t="s">
        <v>3124</v>
      </c>
      <c r="K423" s="62" t="s">
        <v>557</v>
      </c>
      <c r="L423" s="62" t="s">
        <v>3125</v>
      </c>
      <c r="M423" s="65" t="s">
        <v>634</v>
      </c>
      <c r="N423" s="66" t="s">
        <v>457</v>
      </c>
      <c r="O423" s="67">
        <v>40467</v>
      </c>
      <c r="P423" s="68" t="s">
        <v>1319</v>
      </c>
      <c r="Q423" s="68" t="s">
        <v>3126</v>
      </c>
      <c r="R423" s="68">
        <f t="shared" ca="1" si="33"/>
        <v>144</v>
      </c>
      <c r="S423" s="68">
        <f t="shared" ca="1" si="36"/>
        <v>366</v>
      </c>
      <c r="T423" s="69">
        <f t="shared" ca="1" si="34"/>
        <v>3550.2</v>
      </c>
      <c r="W423"/>
      <c r="Z423"/>
    </row>
    <row r="424" spans="1:26" x14ac:dyDescent="0.3">
      <c r="A424" s="62" t="s">
        <v>428</v>
      </c>
      <c r="B424" s="63" t="s">
        <v>123</v>
      </c>
      <c r="C424" s="63" t="s">
        <v>122</v>
      </c>
      <c r="D424" s="62" t="s">
        <v>3127</v>
      </c>
      <c r="E424" s="62">
        <v>97000</v>
      </c>
      <c r="F424" s="62" t="s">
        <v>382</v>
      </c>
      <c r="G424" s="62" t="s">
        <v>3128</v>
      </c>
      <c r="H424" s="64">
        <v>24514</v>
      </c>
      <c r="I424" s="82">
        <f t="shared" ca="1" si="32"/>
        <v>55.701574264202598</v>
      </c>
      <c r="J424" s="62" t="s">
        <v>3129</v>
      </c>
      <c r="K424" s="62" t="s">
        <v>506</v>
      </c>
      <c r="L424" s="62" t="s">
        <v>3130</v>
      </c>
      <c r="M424" s="65" t="s">
        <v>415</v>
      </c>
      <c r="N424" s="66" t="s">
        <v>541</v>
      </c>
      <c r="O424" s="67">
        <v>39992</v>
      </c>
      <c r="P424" s="68" t="s">
        <v>542</v>
      </c>
      <c r="Q424" s="68" t="s">
        <v>3131</v>
      </c>
      <c r="R424" s="68">
        <f t="shared" ca="1" si="33"/>
        <v>160</v>
      </c>
      <c r="S424" s="68">
        <v>248</v>
      </c>
      <c r="T424" s="69">
        <f t="shared" si="34"/>
        <v>2405.6</v>
      </c>
      <c r="W424"/>
      <c r="Z424"/>
    </row>
    <row r="425" spans="1:26" x14ac:dyDescent="0.3">
      <c r="A425" s="62" t="s">
        <v>369</v>
      </c>
      <c r="B425" s="63" t="s">
        <v>3132</v>
      </c>
      <c r="C425" s="63" t="s">
        <v>3133</v>
      </c>
      <c r="D425" s="62" t="s">
        <v>829</v>
      </c>
      <c r="E425" s="62">
        <v>97500</v>
      </c>
      <c r="F425" s="62" t="s">
        <v>360</v>
      </c>
      <c r="G425" s="62" t="s">
        <v>3134</v>
      </c>
      <c r="H425" s="64">
        <v>23235</v>
      </c>
      <c r="I425" s="82">
        <f t="shared" ca="1" si="32"/>
        <v>59.20328542094456</v>
      </c>
      <c r="J425" s="62" t="s">
        <v>3135</v>
      </c>
      <c r="K425" s="62" t="s">
        <v>465</v>
      </c>
      <c r="L425" s="62" t="s">
        <v>3136</v>
      </c>
      <c r="M425" s="65" t="s">
        <v>634</v>
      </c>
      <c r="N425" s="66" t="s">
        <v>366</v>
      </c>
      <c r="O425" s="67">
        <v>40647</v>
      </c>
      <c r="P425" s="68" t="s">
        <v>779</v>
      </c>
      <c r="Q425" s="68" t="s">
        <v>3137</v>
      </c>
      <c r="R425" s="68">
        <f t="shared" ca="1" si="33"/>
        <v>138</v>
      </c>
      <c r="S425" s="68">
        <f t="shared" ref="S425:S430" ca="1" si="37">IF(N425="Chargé(e) de Clientèle",INT(110+(110*(R425/100))),INT(150+(150*(R425/100))))</f>
        <v>261</v>
      </c>
      <c r="T425" s="69">
        <f t="shared" ca="1" si="34"/>
        <v>2531.6999999999998</v>
      </c>
      <c r="W425"/>
      <c r="Z425"/>
    </row>
    <row r="426" spans="1:26" x14ac:dyDescent="0.3">
      <c r="A426" s="62" t="s">
        <v>21</v>
      </c>
      <c r="B426" s="63" t="s">
        <v>3138</v>
      </c>
      <c r="C426" s="63" t="s">
        <v>944</v>
      </c>
      <c r="D426" s="62" t="s">
        <v>3139</v>
      </c>
      <c r="E426" s="62">
        <v>97250</v>
      </c>
      <c r="F426" s="62" t="s">
        <v>521</v>
      </c>
      <c r="G426" s="62" t="s">
        <v>3140</v>
      </c>
      <c r="H426" s="64">
        <v>22474</v>
      </c>
      <c r="I426" s="82">
        <f t="shared" ca="1" si="32"/>
        <v>61.286789869952088</v>
      </c>
      <c r="J426" s="62"/>
      <c r="K426" s="62" t="s">
        <v>465</v>
      </c>
      <c r="L426" s="62" t="s">
        <v>3141</v>
      </c>
      <c r="M426" s="65" t="s">
        <v>581</v>
      </c>
      <c r="N426" s="66" t="s">
        <v>387</v>
      </c>
      <c r="O426" s="67">
        <v>40935</v>
      </c>
      <c r="P426" s="68" t="s">
        <v>1217</v>
      </c>
      <c r="Q426" s="68" t="s">
        <v>3142</v>
      </c>
      <c r="R426" s="68">
        <f t="shared" ca="1" si="33"/>
        <v>129</v>
      </c>
      <c r="S426" s="68">
        <f t="shared" ca="1" si="37"/>
        <v>343</v>
      </c>
      <c r="T426" s="69">
        <f t="shared" ca="1" si="34"/>
        <v>3327.1</v>
      </c>
      <c r="W426"/>
      <c r="Z426"/>
    </row>
    <row r="427" spans="1:26" x14ac:dyDescent="0.3">
      <c r="A427" s="62" t="s">
        <v>369</v>
      </c>
      <c r="B427" s="63" t="s">
        <v>3143</v>
      </c>
      <c r="C427" s="63" t="s">
        <v>3144</v>
      </c>
      <c r="D427" s="62" t="s">
        <v>3145</v>
      </c>
      <c r="E427" s="62">
        <v>97000</v>
      </c>
      <c r="F427" s="62" t="s">
        <v>382</v>
      </c>
      <c r="G427" s="62" t="s">
        <v>3146</v>
      </c>
      <c r="H427" s="64">
        <v>28771</v>
      </c>
      <c r="I427" s="82">
        <f t="shared" ca="1" si="32"/>
        <v>44.046543463381248</v>
      </c>
      <c r="J427" s="62" t="s">
        <v>3147</v>
      </c>
      <c r="K427" s="62" t="s">
        <v>404</v>
      </c>
      <c r="L427" s="62" t="s">
        <v>3148</v>
      </c>
      <c r="M427" s="65" t="s">
        <v>634</v>
      </c>
      <c r="N427" s="66" t="s">
        <v>366</v>
      </c>
      <c r="O427" s="67">
        <v>41151</v>
      </c>
      <c r="P427" s="68" t="s">
        <v>779</v>
      </c>
      <c r="Q427" s="68" t="s">
        <v>3149</v>
      </c>
      <c r="R427" s="68">
        <f t="shared" ca="1" si="33"/>
        <v>122</v>
      </c>
      <c r="S427" s="68">
        <f t="shared" ca="1" si="37"/>
        <v>244</v>
      </c>
      <c r="T427" s="69">
        <f t="shared" ca="1" si="34"/>
        <v>2366.7999999999997</v>
      </c>
      <c r="W427"/>
      <c r="Z427"/>
    </row>
    <row r="428" spans="1:26" x14ac:dyDescent="0.3">
      <c r="A428" s="62" t="s">
        <v>369</v>
      </c>
      <c r="B428" s="63" t="s">
        <v>57</v>
      </c>
      <c r="C428" s="63" t="s">
        <v>56</v>
      </c>
      <c r="D428" s="62" t="s">
        <v>3150</v>
      </c>
      <c r="E428" s="62">
        <v>97500</v>
      </c>
      <c r="F428" s="62" t="s">
        <v>360</v>
      </c>
      <c r="G428" s="62" t="s">
        <v>3151</v>
      </c>
      <c r="H428" s="64">
        <v>22413</v>
      </c>
      <c r="I428" s="82">
        <f t="shared" ca="1" si="32"/>
        <v>61.453798767967143</v>
      </c>
      <c r="J428" s="62" t="s">
        <v>3152</v>
      </c>
      <c r="K428" s="62" t="s">
        <v>465</v>
      </c>
      <c r="L428" s="62" t="s">
        <v>3153</v>
      </c>
      <c r="M428" s="65" t="s">
        <v>450</v>
      </c>
      <c r="N428" s="66" t="s">
        <v>818</v>
      </c>
      <c r="O428" s="67">
        <v>40850</v>
      </c>
      <c r="P428" s="68" t="s">
        <v>853</v>
      </c>
      <c r="Q428" s="68" t="s">
        <v>3154</v>
      </c>
      <c r="R428" s="68">
        <f t="shared" ca="1" si="33"/>
        <v>132</v>
      </c>
      <c r="S428" s="68">
        <f t="shared" ca="1" si="37"/>
        <v>348</v>
      </c>
      <c r="T428" s="69">
        <f t="shared" ca="1" si="34"/>
        <v>3375.6</v>
      </c>
      <c r="W428"/>
      <c r="Z428"/>
    </row>
    <row r="429" spans="1:26" x14ac:dyDescent="0.3">
      <c r="A429" s="62" t="s">
        <v>428</v>
      </c>
      <c r="B429" s="63" t="s">
        <v>3155</v>
      </c>
      <c r="C429" s="63" t="s">
        <v>3156</v>
      </c>
      <c r="D429" s="62" t="s">
        <v>3157</v>
      </c>
      <c r="E429" s="62">
        <v>98540</v>
      </c>
      <c r="F429" s="62" t="s">
        <v>503</v>
      </c>
      <c r="G429" s="62" t="s">
        <v>3158</v>
      </c>
      <c r="H429" s="64">
        <v>31084</v>
      </c>
      <c r="I429" s="82">
        <f t="shared" ca="1" si="32"/>
        <v>37.713894592744694</v>
      </c>
      <c r="J429" s="62" t="s">
        <v>3159</v>
      </c>
      <c r="K429" s="62" t="s">
        <v>413</v>
      </c>
      <c r="L429" s="62" t="s">
        <v>3160</v>
      </c>
      <c r="M429" s="65" t="s">
        <v>365</v>
      </c>
      <c r="N429" s="66" t="s">
        <v>818</v>
      </c>
      <c r="O429" s="67">
        <v>40782</v>
      </c>
      <c r="P429" s="68" t="s">
        <v>388</v>
      </c>
      <c r="Q429" s="68" t="s">
        <v>3161</v>
      </c>
      <c r="R429" s="68">
        <f t="shared" ca="1" si="33"/>
        <v>134</v>
      </c>
      <c r="S429" s="68">
        <f t="shared" ca="1" si="37"/>
        <v>351</v>
      </c>
      <c r="T429" s="69">
        <f t="shared" ca="1" si="34"/>
        <v>3404.7</v>
      </c>
      <c r="W429"/>
      <c r="Z429"/>
    </row>
    <row r="430" spans="1:26" x14ac:dyDescent="0.3">
      <c r="A430" s="62" t="s">
        <v>21</v>
      </c>
      <c r="B430" s="63" t="s">
        <v>3162</v>
      </c>
      <c r="C430" s="63" t="s">
        <v>61</v>
      </c>
      <c r="D430" s="62" t="s">
        <v>1577</v>
      </c>
      <c r="E430" s="62">
        <v>97150</v>
      </c>
      <c r="F430" s="62" t="s">
        <v>472</v>
      </c>
      <c r="G430" s="62" t="s">
        <v>3163</v>
      </c>
      <c r="H430" s="64">
        <v>22201</v>
      </c>
      <c r="I430" s="82">
        <f t="shared" ca="1" si="32"/>
        <v>62.034223134839152</v>
      </c>
      <c r="J430" s="62" t="s">
        <v>3164</v>
      </c>
      <c r="K430" s="62" t="s">
        <v>531</v>
      </c>
      <c r="L430" s="62" t="s">
        <v>3165</v>
      </c>
      <c r="M430" s="65" t="s">
        <v>377</v>
      </c>
      <c r="N430" s="66" t="s">
        <v>818</v>
      </c>
      <c r="O430" s="67">
        <v>40401</v>
      </c>
      <c r="P430" s="68" t="s">
        <v>551</v>
      </c>
      <c r="Q430" s="68" t="s">
        <v>3166</v>
      </c>
      <c r="R430" s="68">
        <f t="shared" ca="1" si="33"/>
        <v>147</v>
      </c>
      <c r="S430" s="68">
        <f t="shared" ca="1" si="37"/>
        <v>370</v>
      </c>
      <c r="T430" s="69">
        <f t="shared" ca="1" si="34"/>
        <v>3588.9999999999995</v>
      </c>
      <c r="W430"/>
      <c r="Z430"/>
    </row>
    <row r="431" spans="1:26" x14ac:dyDescent="0.3">
      <c r="A431" s="62" t="s">
        <v>369</v>
      </c>
      <c r="B431" s="63" t="s">
        <v>3167</v>
      </c>
      <c r="C431" s="63" t="s">
        <v>53</v>
      </c>
      <c r="D431" s="62" t="s">
        <v>3168</v>
      </c>
      <c r="E431" s="62">
        <v>97500</v>
      </c>
      <c r="F431" s="62" t="s">
        <v>360</v>
      </c>
      <c r="G431" s="62" t="s">
        <v>3169</v>
      </c>
      <c r="H431" s="64">
        <v>31173</v>
      </c>
      <c r="I431" s="82">
        <f t="shared" ca="1" si="32"/>
        <v>37.470225872689937</v>
      </c>
      <c r="J431" s="62" t="s">
        <v>3170</v>
      </c>
      <c r="K431" s="62" t="s">
        <v>385</v>
      </c>
      <c r="L431" s="62" t="s">
        <v>3171</v>
      </c>
      <c r="M431" s="65" t="s">
        <v>581</v>
      </c>
      <c r="N431" s="66" t="s">
        <v>541</v>
      </c>
      <c r="O431" s="67">
        <v>40743</v>
      </c>
      <c r="P431" s="68" t="s">
        <v>542</v>
      </c>
      <c r="Q431" s="68" t="s">
        <v>3172</v>
      </c>
      <c r="R431" s="68">
        <f t="shared" ca="1" si="33"/>
        <v>135</v>
      </c>
      <c r="S431" s="68">
        <v>257</v>
      </c>
      <c r="T431" s="69">
        <f t="shared" si="34"/>
        <v>2492.8999999999996</v>
      </c>
      <c r="W431"/>
      <c r="Z431"/>
    </row>
    <row r="432" spans="1:26" x14ac:dyDescent="0.3">
      <c r="A432" s="62" t="s">
        <v>369</v>
      </c>
      <c r="B432" s="63" t="s">
        <v>3173</v>
      </c>
      <c r="C432" s="63" t="s">
        <v>3174</v>
      </c>
      <c r="D432" s="62" t="s">
        <v>3175</v>
      </c>
      <c r="E432" s="62">
        <v>98540</v>
      </c>
      <c r="F432" s="62" t="s">
        <v>503</v>
      </c>
      <c r="G432" s="62" t="s">
        <v>3176</v>
      </c>
      <c r="H432" s="64">
        <v>28345</v>
      </c>
      <c r="I432" s="82">
        <f t="shared" ca="1" si="32"/>
        <v>45.212867898699521</v>
      </c>
      <c r="J432" s="62" t="s">
        <v>3177</v>
      </c>
      <c r="K432" s="62" t="s">
        <v>557</v>
      </c>
      <c r="L432" s="62" t="s">
        <v>3178</v>
      </c>
      <c r="M432" s="65" t="s">
        <v>377</v>
      </c>
      <c r="N432" s="66" t="s">
        <v>366</v>
      </c>
      <c r="O432" s="67">
        <v>40137</v>
      </c>
      <c r="P432" s="68" t="s">
        <v>396</v>
      </c>
      <c r="Q432" s="68" t="s">
        <v>3179</v>
      </c>
      <c r="R432" s="68">
        <f t="shared" ca="1" si="33"/>
        <v>155</v>
      </c>
      <c r="S432" s="68">
        <f t="shared" ref="S432:S463" ca="1" si="38">IF(N432="Chargé(e) de Clientèle",INT(110+(110*(R432/100))),INT(150+(150*(R432/100))))</f>
        <v>280</v>
      </c>
      <c r="T432" s="69">
        <f t="shared" ca="1" si="34"/>
        <v>2716</v>
      </c>
      <c r="W432"/>
      <c r="Z432"/>
    </row>
    <row r="433" spans="1:26" x14ac:dyDescent="0.3">
      <c r="A433" s="62" t="s">
        <v>21</v>
      </c>
      <c r="B433" s="63" t="s">
        <v>3180</v>
      </c>
      <c r="C433" s="63" t="s">
        <v>2999</v>
      </c>
      <c r="D433" s="62" t="s">
        <v>3181</v>
      </c>
      <c r="E433" s="62">
        <v>97900</v>
      </c>
      <c r="F433" s="62" t="s">
        <v>487</v>
      </c>
      <c r="G433" s="62" t="s">
        <v>3182</v>
      </c>
      <c r="H433" s="64">
        <v>24361</v>
      </c>
      <c r="I433" s="82">
        <f t="shared" ca="1" si="32"/>
        <v>56.120465434633815</v>
      </c>
      <c r="J433" s="62" t="s">
        <v>3183</v>
      </c>
      <c r="K433" s="62" t="s">
        <v>506</v>
      </c>
      <c r="L433" s="62" t="s">
        <v>3184</v>
      </c>
      <c r="M433" s="65" t="s">
        <v>450</v>
      </c>
      <c r="N433" s="66" t="s">
        <v>366</v>
      </c>
      <c r="O433" s="67">
        <v>40971</v>
      </c>
      <c r="P433" s="68" t="s">
        <v>451</v>
      </c>
      <c r="Q433" s="68" t="s">
        <v>3185</v>
      </c>
      <c r="R433" s="68">
        <f t="shared" ca="1" si="33"/>
        <v>128</v>
      </c>
      <c r="S433" s="68">
        <f t="shared" ca="1" si="38"/>
        <v>250</v>
      </c>
      <c r="T433" s="69">
        <f t="shared" ca="1" si="34"/>
        <v>2425</v>
      </c>
      <c r="W433"/>
      <c r="Z433"/>
    </row>
    <row r="434" spans="1:26" x14ac:dyDescent="0.3">
      <c r="A434" s="62" t="s">
        <v>428</v>
      </c>
      <c r="B434" s="63" t="s">
        <v>3186</v>
      </c>
      <c r="C434" s="63" t="s">
        <v>2904</v>
      </c>
      <c r="D434" s="62" t="s">
        <v>3187</v>
      </c>
      <c r="E434" s="62">
        <v>97000</v>
      </c>
      <c r="F434" s="62" t="s">
        <v>382</v>
      </c>
      <c r="G434" s="62" t="s">
        <v>3188</v>
      </c>
      <c r="H434" s="64">
        <v>21987</v>
      </c>
      <c r="I434" s="82">
        <f t="shared" ca="1" si="32"/>
        <v>62.620123203285424</v>
      </c>
      <c r="J434" s="62" t="s">
        <v>3189</v>
      </c>
      <c r="K434" s="62" t="s">
        <v>404</v>
      </c>
      <c r="L434" s="62" t="s">
        <v>3190</v>
      </c>
      <c r="M434" s="65" t="s">
        <v>415</v>
      </c>
      <c r="N434" s="66" t="s">
        <v>366</v>
      </c>
      <c r="O434" s="67">
        <v>40500</v>
      </c>
      <c r="P434" s="68" t="s">
        <v>873</v>
      </c>
      <c r="Q434" s="68" t="s">
        <v>3191</v>
      </c>
      <c r="R434" s="68">
        <f t="shared" ca="1" si="33"/>
        <v>143</v>
      </c>
      <c r="S434" s="68">
        <f t="shared" ca="1" si="38"/>
        <v>267</v>
      </c>
      <c r="T434" s="69">
        <f t="shared" ca="1" si="34"/>
        <v>2589.8999999999996</v>
      </c>
      <c r="W434"/>
      <c r="Z434"/>
    </row>
    <row r="435" spans="1:26" x14ac:dyDescent="0.3">
      <c r="A435" s="62" t="s">
        <v>21</v>
      </c>
      <c r="B435" s="63" t="s">
        <v>3192</v>
      </c>
      <c r="C435" s="63" t="s">
        <v>3193</v>
      </c>
      <c r="D435" s="62" t="s">
        <v>3194</v>
      </c>
      <c r="E435" s="62">
        <v>97500</v>
      </c>
      <c r="F435" s="62" t="s">
        <v>360</v>
      </c>
      <c r="G435" s="62" t="s">
        <v>3195</v>
      </c>
      <c r="H435" s="64">
        <v>34124</v>
      </c>
      <c r="I435" s="82">
        <f t="shared" ca="1" si="32"/>
        <v>29.390828199863108</v>
      </c>
      <c r="J435" s="62" t="s">
        <v>3196</v>
      </c>
      <c r="K435" s="62" t="s">
        <v>404</v>
      </c>
      <c r="L435" s="62" t="s">
        <v>3197</v>
      </c>
      <c r="M435" s="65" t="s">
        <v>377</v>
      </c>
      <c r="N435" s="66" t="s">
        <v>366</v>
      </c>
      <c r="O435" s="67">
        <v>41152</v>
      </c>
      <c r="P435" s="68" t="s">
        <v>492</v>
      </c>
      <c r="Q435" s="68" t="s">
        <v>3198</v>
      </c>
      <c r="R435" s="68">
        <f t="shared" ca="1" si="33"/>
        <v>122</v>
      </c>
      <c r="S435" s="68">
        <f t="shared" ca="1" si="38"/>
        <v>244</v>
      </c>
      <c r="T435" s="69">
        <f t="shared" ca="1" si="34"/>
        <v>2366.7999999999997</v>
      </c>
      <c r="W435"/>
      <c r="Z435"/>
    </row>
    <row r="436" spans="1:26" x14ac:dyDescent="0.3">
      <c r="A436" s="62" t="s">
        <v>21</v>
      </c>
      <c r="B436" s="63" t="s">
        <v>3199</v>
      </c>
      <c r="C436" s="63" t="s">
        <v>767</v>
      </c>
      <c r="D436" s="62" t="s">
        <v>3200</v>
      </c>
      <c r="E436" s="62">
        <v>98700</v>
      </c>
      <c r="F436" s="62" t="s">
        <v>1324</v>
      </c>
      <c r="G436" s="62" t="s">
        <v>3201</v>
      </c>
      <c r="H436" s="64">
        <v>33090</v>
      </c>
      <c r="I436" s="82">
        <f t="shared" ca="1" si="32"/>
        <v>32.2217659137577</v>
      </c>
      <c r="J436" s="62" t="s">
        <v>3202</v>
      </c>
      <c r="K436" s="62" t="s">
        <v>465</v>
      </c>
      <c r="L436" s="62" t="s">
        <v>3203</v>
      </c>
      <c r="M436" s="65" t="s">
        <v>581</v>
      </c>
      <c r="N436" s="66" t="s">
        <v>366</v>
      </c>
      <c r="O436" s="67">
        <v>40092</v>
      </c>
      <c r="P436" s="68" t="s">
        <v>582</v>
      </c>
      <c r="Q436" s="68" t="s">
        <v>3204</v>
      </c>
      <c r="R436" s="68">
        <f t="shared" ca="1" si="33"/>
        <v>157</v>
      </c>
      <c r="S436" s="68">
        <f t="shared" ca="1" si="38"/>
        <v>282</v>
      </c>
      <c r="T436" s="69">
        <f t="shared" ca="1" si="34"/>
        <v>2735.3999999999996</v>
      </c>
      <c r="W436"/>
      <c r="Z436"/>
    </row>
    <row r="437" spans="1:26" x14ac:dyDescent="0.3">
      <c r="A437" s="62" t="s">
        <v>21</v>
      </c>
      <c r="B437" s="63" t="s">
        <v>3205</v>
      </c>
      <c r="C437" s="63" t="s">
        <v>3206</v>
      </c>
      <c r="D437" s="62" t="s">
        <v>3207</v>
      </c>
      <c r="E437" s="62">
        <v>97500</v>
      </c>
      <c r="F437" s="62" t="s">
        <v>360</v>
      </c>
      <c r="G437" s="62" t="s">
        <v>3208</v>
      </c>
      <c r="H437" s="64">
        <v>25517</v>
      </c>
      <c r="I437" s="82">
        <f t="shared" ca="1" si="32"/>
        <v>52.955509924709105</v>
      </c>
      <c r="J437" s="62" t="s">
        <v>3209</v>
      </c>
      <c r="K437" s="62" t="s">
        <v>475</v>
      </c>
      <c r="L437" s="62" t="s">
        <v>3210</v>
      </c>
      <c r="M437" s="65" t="s">
        <v>415</v>
      </c>
      <c r="N437" s="66" t="s">
        <v>366</v>
      </c>
      <c r="O437" s="67">
        <v>40081</v>
      </c>
      <c r="P437" s="68" t="s">
        <v>443</v>
      </c>
      <c r="Q437" s="68" t="s">
        <v>3211</v>
      </c>
      <c r="R437" s="68">
        <f t="shared" ca="1" si="33"/>
        <v>157</v>
      </c>
      <c r="S437" s="68">
        <f t="shared" ca="1" si="38"/>
        <v>282</v>
      </c>
      <c r="T437" s="69">
        <f t="shared" ca="1" si="34"/>
        <v>2735.3999999999996</v>
      </c>
      <c r="W437"/>
      <c r="Z437"/>
    </row>
    <row r="438" spans="1:26" x14ac:dyDescent="0.3">
      <c r="A438" s="62" t="s">
        <v>21</v>
      </c>
      <c r="B438" s="63" t="s">
        <v>3212</v>
      </c>
      <c r="C438" s="63" t="s">
        <v>3213</v>
      </c>
      <c r="D438" s="62" t="s">
        <v>3214</v>
      </c>
      <c r="E438" s="62">
        <v>98540</v>
      </c>
      <c r="F438" s="62" t="s">
        <v>503</v>
      </c>
      <c r="G438" s="62" t="s">
        <v>3215</v>
      </c>
      <c r="H438" s="64">
        <v>26033</v>
      </c>
      <c r="I438" s="82">
        <f t="shared" ca="1" si="32"/>
        <v>51.54277891854894</v>
      </c>
      <c r="J438" s="62" t="s">
        <v>3216</v>
      </c>
      <c r="K438" s="62" t="s">
        <v>549</v>
      </c>
      <c r="L438" s="62" t="s">
        <v>3217</v>
      </c>
      <c r="M438" s="65" t="s">
        <v>415</v>
      </c>
      <c r="N438" s="66" t="s">
        <v>366</v>
      </c>
      <c r="O438" s="67">
        <v>40223</v>
      </c>
      <c r="P438" s="68" t="s">
        <v>674</v>
      </c>
      <c r="Q438" s="68" t="s">
        <v>3218</v>
      </c>
      <c r="R438" s="68">
        <f t="shared" ca="1" si="33"/>
        <v>152</v>
      </c>
      <c r="S438" s="68">
        <f t="shared" ca="1" si="38"/>
        <v>277</v>
      </c>
      <c r="T438" s="69">
        <f t="shared" ca="1" si="34"/>
        <v>2686.8999999999996</v>
      </c>
      <c r="W438"/>
      <c r="Z438"/>
    </row>
    <row r="439" spans="1:26" x14ac:dyDescent="0.3">
      <c r="A439" s="62" t="s">
        <v>428</v>
      </c>
      <c r="B439" s="63" t="s">
        <v>3219</v>
      </c>
      <c r="C439" s="63" t="s">
        <v>3220</v>
      </c>
      <c r="D439" s="62" t="s">
        <v>3221</v>
      </c>
      <c r="E439" s="62">
        <v>97000</v>
      </c>
      <c r="F439" s="62" t="s">
        <v>382</v>
      </c>
      <c r="G439" s="62" t="s">
        <v>3222</v>
      </c>
      <c r="H439" s="64">
        <v>24999</v>
      </c>
      <c r="I439" s="82">
        <f t="shared" ca="1" si="32"/>
        <v>54.373716632443532</v>
      </c>
      <c r="J439" s="62" t="s">
        <v>3223</v>
      </c>
      <c r="K439" s="62" t="s">
        <v>465</v>
      </c>
      <c r="L439" s="62" t="s">
        <v>3224</v>
      </c>
      <c r="M439" s="65" t="s">
        <v>365</v>
      </c>
      <c r="N439" s="66" t="s">
        <v>366</v>
      </c>
      <c r="O439" s="67">
        <v>39673</v>
      </c>
      <c r="P439" s="68" t="s">
        <v>742</v>
      </c>
      <c r="Q439" s="68" t="s">
        <v>3225</v>
      </c>
      <c r="R439" s="68">
        <f t="shared" ca="1" si="33"/>
        <v>171</v>
      </c>
      <c r="S439" s="68">
        <f t="shared" ca="1" si="38"/>
        <v>298</v>
      </c>
      <c r="T439" s="69">
        <f t="shared" ca="1" si="34"/>
        <v>2890.6</v>
      </c>
      <c r="W439"/>
      <c r="Z439"/>
    </row>
    <row r="440" spans="1:26" x14ac:dyDescent="0.3">
      <c r="A440" s="62" t="s">
        <v>21</v>
      </c>
      <c r="B440" s="63" t="s">
        <v>3226</v>
      </c>
      <c r="C440" s="63" t="s">
        <v>3227</v>
      </c>
      <c r="D440" s="62" t="s">
        <v>3228</v>
      </c>
      <c r="E440" s="62">
        <v>97000</v>
      </c>
      <c r="F440" s="62" t="s">
        <v>382</v>
      </c>
      <c r="G440" s="62" t="s">
        <v>3229</v>
      </c>
      <c r="H440" s="64">
        <v>27342</v>
      </c>
      <c r="I440" s="82">
        <f t="shared" ca="1" si="32"/>
        <v>47.958932238193022</v>
      </c>
      <c r="J440" s="62" t="s">
        <v>3230</v>
      </c>
      <c r="K440" s="62" t="s">
        <v>557</v>
      </c>
      <c r="L440" s="62" t="s">
        <v>3231</v>
      </c>
      <c r="M440" s="65" t="s">
        <v>415</v>
      </c>
      <c r="N440" s="66" t="s">
        <v>366</v>
      </c>
      <c r="O440" s="67">
        <v>40786</v>
      </c>
      <c r="P440" s="68" t="s">
        <v>467</v>
      </c>
      <c r="Q440" s="68" t="s">
        <v>3232</v>
      </c>
      <c r="R440" s="68">
        <f t="shared" ca="1" si="33"/>
        <v>134</v>
      </c>
      <c r="S440" s="68">
        <f t="shared" ca="1" si="38"/>
        <v>257</v>
      </c>
      <c r="T440" s="69">
        <f t="shared" ca="1" si="34"/>
        <v>2492.8999999999996</v>
      </c>
      <c r="W440"/>
      <c r="Z440"/>
    </row>
    <row r="441" spans="1:26" x14ac:dyDescent="0.3">
      <c r="A441" s="62" t="s">
        <v>428</v>
      </c>
      <c r="B441" s="63" t="s">
        <v>3233</v>
      </c>
      <c r="C441" s="63" t="s">
        <v>759</v>
      </c>
      <c r="D441" s="62" t="s">
        <v>708</v>
      </c>
      <c r="E441" s="62">
        <v>98250</v>
      </c>
      <c r="F441" s="62" t="s">
        <v>421</v>
      </c>
      <c r="G441" s="62" t="s">
        <v>3234</v>
      </c>
      <c r="H441" s="64">
        <v>32694</v>
      </c>
      <c r="I441" s="82">
        <f t="shared" ca="1" si="32"/>
        <v>33.30595482546201</v>
      </c>
      <c r="J441" s="62"/>
      <c r="K441" s="62" t="s">
        <v>363</v>
      </c>
      <c r="L441" s="62" t="s">
        <v>3235</v>
      </c>
      <c r="M441" s="65" t="s">
        <v>581</v>
      </c>
      <c r="N441" s="66" t="s">
        <v>366</v>
      </c>
      <c r="O441" s="67">
        <v>40809</v>
      </c>
      <c r="P441" s="68" t="s">
        <v>896</v>
      </c>
      <c r="Q441" s="68" t="s">
        <v>3236</v>
      </c>
      <c r="R441" s="68">
        <f t="shared" ca="1" si="33"/>
        <v>133</v>
      </c>
      <c r="S441" s="68">
        <f t="shared" ca="1" si="38"/>
        <v>256</v>
      </c>
      <c r="T441" s="69">
        <f t="shared" ca="1" si="34"/>
        <v>2483.1999999999998</v>
      </c>
      <c r="W441"/>
      <c r="Z441"/>
    </row>
    <row r="442" spans="1:26" x14ac:dyDescent="0.3">
      <c r="A442" s="62" t="s">
        <v>369</v>
      </c>
      <c r="B442" s="63" t="s">
        <v>54</v>
      </c>
      <c r="C442" s="63" t="s">
        <v>53</v>
      </c>
      <c r="D442" s="62" t="s">
        <v>3237</v>
      </c>
      <c r="E442" s="62">
        <v>97000</v>
      </c>
      <c r="F442" s="62" t="s">
        <v>382</v>
      </c>
      <c r="G442" s="62" t="s">
        <v>3238</v>
      </c>
      <c r="H442" s="64">
        <v>31934</v>
      </c>
      <c r="I442" s="82">
        <f t="shared" ca="1" si="32"/>
        <v>35.38672142368241</v>
      </c>
      <c r="J442" s="62" t="s">
        <v>3239</v>
      </c>
      <c r="K442" s="62" t="s">
        <v>549</v>
      </c>
      <c r="L442" s="62" t="s">
        <v>3240</v>
      </c>
      <c r="M442" s="65" t="s">
        <v>377</v>
      </c>
      <c r="N442" s="66" t="s">
        <v>366</v>
      </c>
      <c r="O442" s="67">
        <v>39693</v>
      </c>
      <c r="P442" s="68" t="s">
        <v>968</v>
      </c>
      <c r="Q442" s="68" t="s">
        <v>3241</v>
      </c>
      <c r="R442" s="68">
        <f t="shared" ca="1" si="33"/>
        <v>170</v>
      </c>
      <c r="S442" s="68">
        <f t="shared" ca="1" si="38"/>
        <v>297</v>
      </c>
      <c r="T442" s="69">
        <f t="shared" ca="1" si="34"/>
        <v>2880.8999999999996</v>
      </c>
      <c r="W442"/>
      <c r="Z442"/>
    </row>
    <row r="443" spans="1:26" x14ac:dyDescent="0.3">
      <c r="A443" s="62" t="s">
        <v>428</v>
      </c>
      <c r="B443" s="63" t="s">
        <v>3242</v>
      </c>
      <c r="C443" s="63" t="s">
        <v>35</v>
      </c>
      <c r="D443" s="62" t="s">
        <v>3243</v>
      </c>
      <c r="E443" s="62">
        <v>97620</v>
      </c>
      <c r="F443" s="62" t="s">
        <v>640</v>
      </c>
      <c r="G443" s="62" t="s">
        <v>3244</v>
      </c>
      <c r="H443" s="64">
        <v>25121</v>
      </c>
      <c r="I443" s="82">
        <f t="shared" ca="1" si="32"/>
        <v>54.039698836413415</v>
      </c>
      <c r="J443" s="62" t="s">
        <v>3245</v>
      </c>
      <c r="K443" s="62" t="s">
        <v>549</v>
      </c>
      <c r="L443" s="62" t="s">
        <v>3246</v>
      </c>
      <c r="M443" s="65" t="s">
        <v>365</v>
      </c>
      <c r="N443" s="66" t="s">
        <v>366</v>
      </c>
      <c r="O443" s="67">
        <v>40243</v>
      </c>
      <c r="P443" s="68" t="s">
        <v>764</v>
      </c>
      <c r="Q443" s="68" t="s">
        <v>3247</v>
      </c>
      <c r="R443" s="68">
        <f t="shared" ca="1" si="33"/>
        <v>152</v>
      </c>
      <c r="S443" s="68">
        <f t="shared" ca="1" si="38"/>
        <v>277</v>
      </c>
      <c r="T443" s="69">
        <f t="shared" ca="1" si="34"/>
        <v>2686.8999999999996</v>
      </c>
      <c r="W443"/>
      <c r="Z443"/>
    </row>
    <row r="444" spans="1:26" x14ac:dyDescent="0.3">
      <c r="A444" s="62" t="s">
        <v>21</v>
      </c>
      <c r="B444" s="63" t="s">
        <v>3248</v>
      </c>
      <c r="C444" s="63" t="s">
        <v>3249</v>
      </c>
      <c r="D444" s="62" t="s">
        <v>3250</v>
      </c>
      <c r="E444" s="62">
        <v>97000</v>
      </c>
      <c r="F444" s="62" t="s">
        <v>382</v>
      </c>
      <c r="G444" s="62" t="s">
        <v>3251</v>
      </c>
      <c r="H444" s="64">
        <v>22048</v>
      </c>
      <c r="I444" s="82">
        <f t="shared" ca="1" si="32"/>
        <v>62.453114305270361</v>
      </c>
      <c r="J444" s="62" t="s">
        <v>3252</v>
      </c>
      <c r="K444" s="62" t="s">
        <v>385</v>
      </c>
      <c r="L444" s="62" t="s">
        <v>3253</v>
      </c>
      <c r="M444" s="65" t="s">
        <v>377</v>
      </c>
      <c r="N444" s="66" t="s">
        <v>457</v>
      </c>
      <c r="O444" s="67">
        <v>40424</v>
      </c>
      <c r="P444" s="68" t="s">
        <v>551</v>
      </c>
      <c r="Q444" s="68" t="s">
        <v>3254</v>
      </c>
      <c r="R444" s="68">
        <f t="shared" ca="1" si="33"/>
        <v>146</v>
      </c>
      <c r="S444" s="68">
        <f t="shared" ca="1" si="38"/>
        <v>369</v>
      </c>
      <c r="T444" s="69">
        <f t="shared" ca="1" si="34"/>
        <v>3579.2999999999997</v>
      </c>
      <c r="W444"/>
      <c r="Z444"/>
    </row>
    <row r="445" spans="1:26" x14ac:dyDescent="0.3">
      <c r="A445" s="62" t="s">
        <v>369</v>
      </c>
      <c r="B445" s="63" t="s">
        <v>3255</v>
      </c>
      <c r="C445" s="63" t="s">
        <v>3019</v>
      </c>
      <c r="D445" s="62" t="s">
        <v>3256</v>
      </c>
      <c r="E445" s="62">
        <v>97250</v>
      </c>
      <c r="F445" s="62" t="s">
        <v>521</v>
      </c>
      <c r="G445" s="62" t="s">
        <v>3257</v>
      </c>
      <c r="H445" s="64">
        <v>25790</v>
      </c>
      <c r="I445" s="82">
        <f t="shared" ca="1" si="32"/>
        <v>52.208076659822041</v>
      </c>
      <c r="J445" s="62" t="s">
        <v>3258</v>
      </c>
      <c r="K445" s="62" t="s">
        <v>404</v>
      </c>
      <c r="L445" s="62" t="s">
        <v>3259</v>
      </c>
      <c r="M445" s="65" t="s">
        <v>581</v>
      </c>
      <c r="N445" s="66" t="s">
        <v>366</v>
      </c>
      <c r="O445" s="67">
        <v>40114</v>
      </c>
      <c r="P445" s="68" t="s">
        <v>666</v>
      </c>
      <c r="Q445" s="68" t="s">
        <v>3260</v>
      </c>
      <c r="R445" s="68">
        <f t="shared" ca="1" si="33"/>
        <v>156</v>
      </c>
      <c r="S445" s="68">
        <f t="shared" ca="1" si="38"/>
        <v>281</v>
      </c>
      <c r="T445" s="69">
        <f t="shared" ca="1" si="34"/>
        <v>2725.7</v>
      </c>
      <c r="W445"/>
      <c r="Z445"/>
    </row>
    <row r="446" spans="1:26" x14ac:dyDescent="0.3">
      <c r="A446" s="62" t="s">
        <v>428</v>
      </c>
      <c r="B446" s="63" t="s">
        <v>3261</v>
      </c>
      <c r="C446" s="63" t="s">
        <v>3262</v>
      </c>
      <c r="D446" s="62" t="s">
        <v>3263</v>
      </c>
      <c r="E446" s="62">
        <v>97500</v>
      </c>
      <c r="F446" s="62" t="s">
        <v>360</v>
      </c>
      <c r="G446" s="62" t="s">
        <v>3264</v>
      </c>
      <c r="H446" s="64">
        <v>22962</v>
      </c>
      <c r="I446" s="82">
        <f t="shared" ca="1" si="32"/>
        <v>59.950718685831625</v>
      </c>
      <c r="J446" s="62" t="s">
        <v>3265</v>
      </c>
      <c r="K446" s="62" t="s">
        <v>465</v>
      </c>
      <c r="L446" s="62" t="s">
        <v>3266</v>
      </c>
      <c r="M446" s="65" t="s">
        <v>450</v>
      </c>
      <c r="N446" s="66" t="s">
        <v>366</v>
      </c>
      <c r="O446" s="67">
        <v>40057</v>
      </c>
      <c r="P446" s="68" t="s">
        <v>590</v>
      </c>
      <c r="Q446" s="68" t="s">
        <v>3267</v>
      </c>
      <c r="R446" s="68">
        <f t="shared" ca="1" si="33"/>
        <v>158</v>
      </c>
      <c r="S446" s="68">
        <f t="shared" ca="1" si="38"/>
        <v>283</v>
      </c>
      <c r="T446" s="69">
        <f t="shared" ca="1" si="34"/>
        <v>2745.1</v>
      </c>
      <c r="W446"/>
      <c r="Z446"/>
    </row>
    <row r="447" spans="1:26" x14ac:dyDescent="0.3">
      <c r="A447" s="62" t="s">
        <v>21</v>
      </c>
      <c r="B447" s="63" t="s">
        <v>3268</v>
      </c>
      <c r="C447" s="63" t="s">
        <v>329</v>
      </c>
      <c r="D447" s="62" t="s">
        <v>1323</v>
      </c>
      <c r="E447" s="62">
        <v>98700</v>
      </c>
      <c r="F447" s="62" t="s">
        <v>1324</v>
      </c>
      <c r="G447" s="62" t="s">
        <v>3269</v>
      </c>
      <c r="H447" s="64">
        <v>26581</v>
      </c>
      <c r="I447" s="82">
        <f t="shared" ca="1" si="32"/>
        <v>50.042436687200549</v>
      </c>
      <c r="J447" s="62" t="s">
        <v>3270</v>
      </c>
      <c r="K447" s="62" t="s">
        <v>588</v>
      </c>
      <c r="L447" s="62" t="s">
        <v>3271</v>
      </c>
      <c r="M447" s="65" t="s">
        <v>581</v>
      </c>
      <c r="N447" s="66" t="s">
        <v>366</v>
      </c>
      <c r="O447" s="67">
        <v>40792</v>
      </c>
      <c r="P447" s="68" t="s">
        <v>896</v>
      </c>
      <c r="Q447" s="68" t="s">
        <v>3272</v>
      </c>
      <c r="R447" s="68">
        <f t="shared" ca="1" si="33"/>
        <v>134</v>
      </c>
      <c r="S447" s="68">
        <f t="shared" ca="1" si="38"/>
        <v>257</v>
      </c>
      <c r="T447" s="69">
        <f t="shared" ca="1" si="34"/>
        <v>2492.8999999999996</v>
      </c>
      <c r="W447"/>
      <c r="Z447"/>
    </row>
    <row r="448" spans="1:26" x14ac:dyDescent="0.3">
      <c r="A448" s="62" t="s">
        <v>369</v>
      </c>
      <c r="B448" s="63" t="s">
        <v>3273</v>
      </c>
      <c r="C448" s="63" t="s">
        <v>3274</v>
      </c>
      <c r="D448" s="62" t="s">
        <v>3275</v>
      </c>
      <c r="E448" s="62">
        <v>97500</v>
      </c>
      <c r="F448" s="62" t="s">
        <v>360</v>
      </c>
      <c r="G448" s="62" t="s">
        <v>3276</v>
      </c>
      <c r="H448" s="64">
        <v>31814</v>
      </c>
      <c r="I448" s="82">
        <f t="shared" ca="1" si="32"/>
        <v>35.715263518138265</v>
      </c>
      <c r="J448" s="62" t="s">
        <v>3277</v>
      </c>
      <c r="K448" s="62" t="s">
        <v>524</v>
      </c>
      <c r="L448" s="62" t="s">
        <v>3278</v>
      </c>
      <c r="M448" s="65" t="s">
        <v>634</v>
      </c>
      <c r="N448" s="66" t="s">
        <v>366</v>
      </c>
      <c r="O448" s="67">
        <v>39826</v>
      </c>
      <c r="P448" s="68" t="s">
        <v>779</v>
      </c>
      <c r="Q448" s="68" t="s">
        <v>3279</v>
      </c>
      <c r="R448" s="68">
        <f t="shared" ca="1" si="33"/>
        <v>166</v>
      </c>
      <c r="S448" s="68">
        <f t="shared" ca="1" si="38"/>
        <v>292</v>
      </c>
      <c r="T448" s="69">
        <f t="shared" ca="1" si="34"/>
        <v>2832.3999999999996</v>
      </c>
      <c r="W448"/>
      <c r="Z448"/>
    </row>
    <row r="449" spans="1:26" x14ac:dyDescent="0.3">
      <c r="A449" s="62" t="s">
        <v>369</v>
      </c>
      <c r="B449" s="63" t="s">
        <v>3280</v>
      </c>
      <c r="C449" s="63" t="s">
        <v>2646</v>
      </c>
      <c r="D449" s="62" t="s">
        <v>3281</v>
      </c>
      <c r="E449" s="62">
        <v>97250</v>
      </c>
      <c r="F449" s="62" t="s">
        <v>521</v>
      </c>
      <c r="G449" s="62" t="s">
        <v>3282</v>
      </c>
      <c r="H449" s="64">
        <v>23113</v>
      </c>
      <c r="I449" s="82">
        <f t="shared" ca="1" si="32"/>
        <v>59.537303216974678</v>
      </c>
      <c r="J449" s="62" t="s">
        <v>2056</v>
      </c>
      <c r="K449" s="62" t="s">
        <v>465</v>
      </c>
      <c r="L449" s="62" t="s">
        <v>3283</v>
      </c>
      <c r="M449" s="65" t="s">
        <v>425</v>
      </c>
      <c r="N449" s="66" t="s">
        <v>366</v>
      </c>
      <c r="O449" s="67">
        <v>41155</v>
      </c>
      <c r="P449" s="68" t="s">
        <v>697</v>
      </c>
      <c r="Q449" s="68" t="s">
        <v>3284</v>
      </c>
      <c r="R449" s="68">
        <f t="shared" ca="1" si="33"/>
        <v>122</v>
      </c>
      <c r="S449" s="68">
        <f t="shared" ca="1" si="38"/>
        <v>244</v>
      </c>
      <c r="T449" s="69">
        <f t="shared" ca="1" si="34"/>
        <v>2366.7999999999997</v>
      </c>
      <c r="W449"/>
      <c r="Z449"/>
    </row>
    <row r="450" spans="1:26" x14ac:dyDescent="0.3">
      <c r="A450" s="62" t="s">
        <v>21</v>
      </c>
      <c r="B450" s="63" t="s">
        <v>3285</v>
      </c>
      <c r="C450" s="63" t="s">
        <v>3286</v>
      </c>
      <c r="D450" s="62" t="s">
        <v>1800</v>
      </c>
      <c r="E450" s="62">
        <v>97900</v>
      </c>
      <c r="F450" s="62" t="s">
        <v>487</v>
      </c>
      <c r="G450" s="62" t="s">
        <v>3287</v>
      </c>
      <c r="H450" s="64">
        <v>23418</v>
      </c>
      <c r="I450" s="82">
        <f t="shared" ref="I450:I513" ca="1" si="39">(TODAY()-H450)/365.25</f>
        <v>58.702258726899387</v>
      </c>
      <c r="J450" s="62" t="s">
        <v>3288</v>
      </c>
      <c r="K450" s="62" t="s">
        <v>475</v>
      </c>
      <c r="L450" s="62" t="s">
        <v>3289</v>
      </c>
      <c r="M450" s="65" t="s">
        <v>415</v>
      </c>
      <c r="N450" s="66" t="s">
        <v>366</v>
      </c>
      <c r="O450" s="67">
        <v>40879</v>
      </c>
      <c r="P450" s="68" t="s">
        <v>526</v>
      </c>
      <c r="Q450" s="68" t="s">
        <v>3290</v>
      </c>
      <c r="R450" s="68">
        <f t="shared" ref="R450:R513" ca="1" si="40">INT((TODAY()-O450)/30.3075)</f>
        <v>131</v>
      </c>
      <c r="S450" s="68">
        <f t="shared" ca="1" si="38"/>
        <v>254</v>
      </c>
      <c r="T450" s="69">
        <f t="shared" ref="T450:T513" ca="1" si="41">S450*9.7</f>
        <v>2463.7999999999997</v>
      </c>
      <c r="W450"/>
      <c r="Z450"/>
    </row>
    <row r="451" spans="1:26" x14ac:dyDescent="0.3">
      <c r="A451" s="62" t="s">
        <v>369</v>
      </c>
      <c r="B451" s="63" t="s">
        <v>3291</v>
      </c>
      <c r="C451" s="63" t="s">
        <v>1018</v>
      </c>
      <c r="D451" s="62" t="s">
        <v>3292</v>
      </c>
      <c r="E451" s="62">
        <v>97620</v>
      </c>
      <c r="F451" s="62" t="s">
        <v>640</v>
      </c>
      <c r="G451" s="62" t="s">
        <v>3293</v>
      </c>
      <c r="H451" s="64">
        <v>24938</v>
      </c>
      <c r="I451" s="82">
        <f t="shared" ca="1" si="39"/>
        <v>54.540725530458587</v>
      </c>
      <c r="J451" s="62" t="s">
        <v>3294</v>
      </c>
      <c r="K451" s="62" t="s">
        <v>588</v>
      </c>
      <c r="L451" s="62" t="s">
        <v>3295</v>
      </c>
      <c r="M451" s="65" t="s">
        <v>415</v>
      </c>
      <c r="N451" s="66" t="s">
        <v>457</v>
      </c>
      <c r="O451" s="67">
        <v>40954</v>
      </c>
      <c r="P451" s="68" t="s">
        <v>458</v>
      </c>
      <c r="Q451" s="68" t="s">
        <v>3296</v>
      </c>
      <c r="R451" s="68">
        <f t="shared" ca="1" si="40"/>
        <v>128</v>
      </c>
      <c r="S451" s="68">
        <f t="shared" ca="1" si="38"/>
        <v>342</v>
      </c>
      <c r="T451" s="69">
        <f t="shared" ca="1" si="41"/>
        <v>3317.3999999999996</v>
      </c>
      <c r="W451"/>
      <c r="Z451"/>
    </row>
    <row r="452" spans="1:26" x14ac:dyDescent="0.3">
      <c r="A452" s="62" t="s">
        <v>21</v>
      </c>
      <c r="B452" s="63" t="s">
        <v>3297</v>
      </c>
      <c r="C452" s="63" t="s">
        <v>654</v>
      </c>
      <c r="D452" s="62" t="s">
        <v>3298</v>
      </c>
      <c r="E452" s="62">
        <v>97250</v>
      </c>
      <c r="F452" s="62" t="s">
        <v>521</v>
      </c>
      <c r="G452" s="62" t="s">
        <v>3299</v>
      </c>
      <c r="H452" s="64">
        <v>34124</v>
      </c>
      <c r="I452" s="82">
        <f t="shared" ca="1" si="39"/>
        <v>29.390828199863108</v>
      </c>
      <c r="J452" s="62" t="s">
        <v>3300</v>
      </c>
      <c r="K452" s="62" t="s">
        <v>531</v>
      </c>
      <c r="L452" s="62" t="s">
        <v>3301</v>
      </c>
      <c r="M452" s="65" t="s">
        <v>365</v>
      </c>
      <c r="N452" s="66" t="s">
        <v>366</v>
      </c>
      <c r="O452" s="67">
        <v>40677</v>
      </c>
      <c r="P452" s="68" t="s">
        <v>779</v>
      </c>
      <c r="Q452" s="68" t="s">
        <v>3302</v>
      </c>
      <c r="R452" s="68">
        <f t="shared" ca="1" si="40"/>
        <v>137</v>
      </c>
      <c r="S452" s="68">
        <f t="shared" ca="1" si="38"/>
        <v>260</v>
      </c>
      <c r="T452" s="69">
        <f t="shared" ca="1" si="41"/>
        <v>2522</v>
      </c>
      <c r="W452"/>
      <c r="Z452"/>
    </row>
    <row r="453" spans="1:26" x14ac:dyDescent="0.3">
      <c r="A453" s="62" t="s">
        <v>21</v>
      </c>
      <c r="B453" s="63" t="s">
        <v>153</v>
      </c>
      <c r="C453" s="63" t="s">
        <v>152</v>
      </c>
      <c r="D453" s="62" t="s">
        <v>3303</v>
      </c>
      <c r="E453" s="62">
        <v>97000</v>
      </c>
      <c r="F453" s="62" t="s">
        <v>382</v>
      </c>
      <c r="G453" s="62" t="s">
        <v>3304</v>
      </c>
      <c r="H453" s="64">
        <v>34124</v>
      </c>
      <c r="I453" s="82">
        <f t="shared" ca="1" si="39"/>
        <v>29.390828199863108</v>
      </c>
      <c r="J453" s="62" t="s">
        <v>3305</v>
      </c>
      <c r="K453" s="62" t="s">
        <v>404</v>
      </c>
      <c r="L453" s="62" t="s">
        <v>3306</v>
      </c>
      <c r="M453" s="65" t="s">
        <v>365</v>
      </c>
      <c r="N453" s="66" t="s">
        <v>366</v>
      </c>
      <c r="O453" s="67">
        <v>40132</v>
      </c>
      <c r="P453" s="68" t="s">
        <v>367</v>
      </c>
      <c r="Q453" s="68" t="s">
        <v>3307</v>
      </c>
      <c r="R453" s="68">
        <f t="shared" ca="1" si="40"/>
        <v>155</v>
      </c>
      <c r="S453" s="68">
        <f t="shared" ca="1" si="38"/>
        <v>280</v>
      </c>
      <c r="T453" s="69">
        <f t="shared" ca="1" si="41"/>
        <v>2716</v>
      </c>
      <c r="W453"/>
      <c r="Z453"/>
    </row>
    <row r="454" spans="1:26" x14ac:dyDescent="0.3">
      <c r="A454" s="62" t="s">
        <v>21</v>
      </c>
      <c r="B454" s="63" t="s">
        <v>3308</v>
      </c>
      <c r="C454" s="63" t="s">
        <v>3309</v>
      </c>
      <c r="D454" s="62" t="s">
        <v>1643</v>
      </c>
      <c r="E454" s="62">
        <v>97320</v>
      </c>
      <c r="F454" s="62" t="s">
        <v>401</v>
      </c>
      <c r="G454" s="62" t="s">
        <v>3310</v>
      </c>
      <c r="H454" s="64">
        <v>31691</v>
      </c>
      <c r="I454" s="82">
        <f t="shared" ca="1" si="39"/>
        <v>36.05201916495551</v>
      </c>
      <c r="J454" s="62" t="s">
        <v>3311</v>
      </c>
      <c r="K454" s="62" t="s">
        <v>413</v>
      </c>
      <c r="L454" s="62" t="s">
        <v>3312</v>
      </c>
      <c r="M454" s="65" t="s">
        <v>415</v>
      </c>
      <c r="N454" s="66" t="s">
        <v>366</v>
      </c>
      <c r="O454" s="67">
        <v>40878</v>
      </c>
      <c r="P454" s="68" t="s">
        <v>803</v>
      </c>
      <c r="Q454" s="68" t="s">
        <v>3313</v>
      </c>
      <c r="R454" s="68">
        <f t="shared" ca="1" si="40"/>
        <v>131</v>
      </c>
      <c r="S454" s="68">
        <f t="shared" ca="1" si="38"/>
        <v>254</v>
      </c>
      <c r="T454" s="69">
        <f t="shared" ca="1" si="41"/>
        <v>2463.7999999999997</v>
      </c>
      <c r="W454"/>
      <c r="Z454"/>
    </row>
    <row r="455" spans="1:26" x14ac:dyDescent="0.3">
      <c r="A455" s="62" t="s">
        <v>21</v>
      </c>
      <c r="B455" s="63" t="s">
        <v>3314</v>
      </c>
      <c r="C455" s="63" t="s">
        <v>3315</v>
      </c>
      <c r="D455" s="62" t="s">
        <v>3316</v>
      </c>
      <c r="E455" s="62">
        <v>97000</v>
      </c>
      <c r="F455" s="62" t="s">
        <v>382</v>
      </c>
      <c r="G455" s="62" t="s">
        <v>3317</v>
      </c>
      <c r="H455" s="64">
        <v>24422</v>
      </c>
      <c r="I455" s="82">
        <f t="shared" ca="1" si="39"/>
        <v>55.953456536618752</v>
      </c>
      <c r="J455" s="62" t="s">
        <v>3318</v>
      </c>
      <c r="K455" s="62" t="s">
        <v>475</v>
      </c>
      <c r="L455" s="62" t="s">
        <v>3319</v>
      </c>
      <c r="M455" s="65" t="s">
        <v>365</v>
      </c>
      <c r="N455" s="66" t="s">
        <v>366</v>
      </c>
      <c r="O455" s="67">
        <v>41026</v>
      </c>
      <c r="P455" s="68" t="s">
        <v>825</v>
      </c>
      <c r="Q455" s="68" t="s">
        <v>3320</v>
      </c>
      <c r="R455" s="68">
        <f t="shared" ca="1" si="40"/>
        <v>126</v>
      </c>
      <c r="S455" s="68">
        <f t="shared" ca="1" si="38"/>
        <v>248</v>
      </c>
      <c r="T455" s="69">
        <f t="shared" ca="1" si="41"/>
        <v>2405.6</v>
      </c>
      <c r="W455"/>
      <c r="Z455"/>
    </row>
    <row r="456" spans="1:26" x14ac:dyDescent="0.3">
      <c r="A456" s="62" t="s">
        <v>428</v>
      </c>
      <c r="B456" s="63" t="s">
        <v>3321</v>
      </c>
      <c r="C456" s="63" t="s">
        <v>3322</v>
      </c>
      <c r="D456" s="62" t="s">
        <v>3323</v>
      </c>
      <c r="E456" s="62">
        <v>97000</v>
      </c>
      <c r="F456" s="62" t="s">
        <v>382</v>
      </c>
      <c r="G456" s="62" t="s">
        <v>3324</v>
      </c>
      <c r="H456" s="64">
        <v>23784</v>
      </c>
      <c r="I456" s="82">
        <f t="shared" ca="1" si="39"/>
        <v>57.700205338809035</v>
      </c>
      <c r="J456" s="62" t="s">
        <v>3325</v>
      </c>
      <c r="K456" s="62" t="s">
        <v>549</v>
      </c>
      <c r="L456" s="62" t="s">
        <v>3326</v>
      </c>
      <c r="M456" s="65" t="s">
        <v>365</v>
      </c>
      <c r="N456" s="66" t="s">
        <v>366</v>
      </c>
      <c r="O456" s="67">
        <v>41185</v>
      </c>
      <c r="P456" s="68" t="s">
        <v>406</v>
      </c>
      <c r="Q456" s="68" t="s">
        <v>3327</v>
      </c>
      <c r="R456" s="68">
        <f t="shared" ca="1" si="40"/>
        <v>121</v>
      </c>
      <c r="S456" s="68">
        <f t="shared" ca="1" si="38"/>
        <v>243</v>
      </c>
      <c r="T456" s="69">
        <f t="shared" ca="1" si="41"/>
        <v>2357.1</v>
      </c>
      <c r="W456"/>
      <c r="Z456"/>
    </row>
    <row r="457" spans="1:26" x14ac:dyDescent="0.3">
      <c r="A457" s="62" t="s">
        <v>428</v>
      </c>
      <c r="B457" s="63" t="s">
        <v>3328</v>
      </c>
      <c r="C457" s="63" t="s">
        <v>3329</v>
      </c>
      <c r="D457" s="62" t="s">
        <v>3330</v>
      </c>
      <c r="E457" s="62">
        <v>97500</v>
      </c>
      <c r="F457" s="62" t="s">
        <v>360</v>
      </c>
      <c r="G457" s="62" t="s">
        <v>3331</v>
      </c>
      <c r="H457" s="64">
        <v>28345</v>
      </c>
      <c r="I457" s="82">
        <f t="shared" ca="1" si="39"/>
        <v>45.212867898699521</v>
      </c>
      <c r="J457" s="62" t="s">
        <v>3332</v>
      </c>
      <c r="K457" s="62" t="s">
        <v>632</v>
      </c>
      <c r="L457" s="62" t="s">
        <v>3333</v>
      </c>
      <c r="M457" s="65" t="s">
        <v>365</v>
      </c>
      <c r="N457" s="66" t="s">
        <v>366</v>
      </c>
      <c r="O457" s="67">
        <v>39820</v>
      </c>
      <c r="P457" s="68" t="s">
        <v>435</v>
      </c>
      <c r="Q457" s="68" t="s">
        <v>3334</v>
      </c>
      <c r="R457" s="68">
        <f t="shared" ca="1" si="40"/>
        <v>166</v>
      </c>
      <c r="S457" s="68">
        <f t="shared" ca="1" si="38"/>
        <v>292</v>
      </c>
      <c r="T457" s="69">
        <f t="shared" ca="1" si="41"/>
        <v>2832.3999999999996</v>
      </c>
      <c r="W457"/>
      <c r="Z457"/>
    </row>
    <row r="458" spans="1:26" x14ac:dyDescent="0.3">
      <c r="A458" s="62" t="s">
        <v>21</v>
      </c>
      <c r="B458" s="63" t="s">
        <v>3335</v>
      </c>
      <c r="C458" s="63" t="s">
        <v>3336</v>
      </c>
      <c r="D458" s="62" t="s">
        <v>3337</v>
      </c>
      <c r="E458" s="62">
        <v>97250</v>
      </c>
      <c r="F458" s="62" t="s">
        <v>521</v>
      </c>
      <c r="G458" s="62" t="s">
        <v>3338</v>
      </c>
      <c r="H458" s="64">
        <v>22109</v>
      </c>
      <c r="I458" s="82">
        <f t="shared" ca="1" si="39"/>
        <v>62.286105407255306</v>
      </c>
      <c r="J458" s="62" t="s">
        <v>3339</v>
      </c>
      <c r="K458" s="62" t="s">
        <v>724</v>
      </c>
      <c r="L458" s="62" t="s">
        <v>3340</v>
      </c>
      <c r="M458" s="65" t="s">
        <v>377</v>
      </c>
      <c r="N458" s="66" t="s">
        <v>366</v>
      </c>
      <c r="O458" s="67">
        <v>41118</v>
      </c>
      <c r="P458" s="68" t="s">
        <v>625</v>
      </c>
      <c r="Q458" s="68" t="s">
        <v>3341</v>
      </c>
      <c r="R458" s="68">
        <f t="shared" ca="1" si="40"/>
        <v>123</v>
      </c>
      <c r="S458" s="68">
        <f t="shared" ca="1" si="38"/>
        <v>245</v>
      </c>
      <c r="T458" s="69">
        <f t="shared" ca="1" si="41"/>
        <v>2376.5</v>
      </c>
      <c r="W458"/>
      <c r="Z458"/>
    </row>
    <row r="459" spans="1:26" x14ac:dyDescent="0.3">
      <c r="A459" s="62" t="s">
        <v>21</v>
      </c>
      <c r="B459" s="63" t="s">
        <v>3342</v>
      </c>
      <c r="C459" s="63" t="s">
        <v>1377</v>
      </c>
      <c r="D459" s="62" t="s">
        <v>715</v>
      </c>
      <c r="E459" s="62">
        <v>97000</v>
      </c>
      <c r="F459" s="62" t="s">
        <v>382</v>
      </c>
      <c r="G459" s="62" t="s">
        <v>3343</v>
      </c>
      <c r="H459" s="64">
        <v>31112</v>
      </c>
      <c r="I459" s="82">
        <f t="shared" ca="1" si="39"/>
        <v>37.637234770705</v>
      </c>
      <c r="J459" s="62" t="s">
        <v>3344</v>
      </c>
      <c r="K459" s="62" t="s">
        <v>845</v>
      </c>
      <c r="L459" s="62" t="s">
        <v>3345</v>
      </c>
      <c r="M459" s="65" t="s">
        <v>415</v>
      </c>
      <c r="N459" s="66" t="s">
        <v>366</v>
      </c>
      <c r="O459" s="67">
        <v>40569</v>
      </c>
      <c r="P459" s="68" t="s">
        <v>559</v>
      </c>
      <c r="Q459" s="68" t="s">
        <v>3346</v>
      </c>
      <c r="R459" s="68">
        <f t="shared" ca="1" si="40"/>
        <v>141</v>
      </c>
      <c r="S459" s="68">
        <f t="shared" ca="1" si="38"/>
        <v>265</v>
      </c>
      <c r="T459" s="69">
        <f t="shared" ca="1" si="41"/>
        <v>2570.5</v>
      </c>
      <c r="W459"/>
      <c r="Z459"/>
    </row>
    <row r="460" spans="1:26" x14ac:dyDescent="0.3">
      <c r="A460" s="62" t="s">
        <v>21</v>
      </c>
      <c r="B460" s="63" t="s">
        <v>3347</v>
      </c>
      <c r="C460" s="63" t="s">
        <v>3348</v>
      </c>
      <c r="D460" s="62" t="s">
        <v>3349</v>
      </c>
      <c r="E460" s="62">
        <v>98700</v>
      </c>
      <c r="F460" s="62" t="s">
        <v>1324</v>
      </c>
      <c r="G460" s="62"/>
      <c r="H460" s="64">
        <v>32725</v>
      </c>
      <c r="I460" s="82">
        <f t="shared" ca="1" si="39"/>
        <v>33.221081451060918</v>
      </c>
      <c r="J460" s="62" t="s">
        <v>3350</v>
      </c>
      <c r="K460" s="62" t="s">
        <v>363</v>
      </c>
      <c r="L460" s="62" t="s">
        <v>3351</v>
      </c>
      <c r="M460" s="65" t="s">
        <v>450</v>
      </c>
      <c r="N460" s="66" t="s">
        <v>366</v>
      </c>
      <c r="O460" s="67">
        <v>39911</v>
      </c>
      <c r="P460" s="68" t="s">
        <v>451</v>
      </c>
      <c r="Q460" s="68" t="s">
        <v>3352</v>
      </c>
      <c r="R460" s="68">
        <f t="shared" ca="1" si="40"/>
        <v>163</v>
      </c>
      <c r="S460" s="68">
        <f t="shared" ca="1" si="38"/>
        <v>289</v>
      </c>
      <c r="T460" s="69">
        <f t="shared" ca="1" si="41"/>
        <v>2803.2999999999997</v>
      </c>
      <c r="W460"/>
      <c r="Z460"/>
    </row>
    <row r="461" spans="1:26" x14ac:dyDescent="0.3">
      <c r="A461" s="62" t="s">
        <v>428</v>
      </c>
      <c r="B461" s="63" t="s">
        <v>3353</v>
      </c>
      <c r="C461" s="63" t="s">
        <v>3354</v>
      </c>
      <c r="D461" s="62" t="s">
        <v>3355</v>
      </c>
      <c r="E461" s="62">
        <v>98700</v>
      </c>
      <c r="F461" s="62" t="s">
        <v>1324</v>
      </c>
      <c r="G461" s="62" t="s">
        <v>3356</v>
      </c>
      <c r="H461" s="64">
        <v>29167</v>
      </c>
      <c r="I461" s="82">
        <f t="shared" ca="1" si="39"/>
        <v>42.962354551676931</v>
      </c>
      <c r="J461" s="62" t="s">
        <v>3357</v>
      </c>
      <c r="K461" s="62" t="s">
        <v>475</v>
      </c>
      <c r="L461" s="62" t="s">
        <v>3358</v>
      </c>
      <c r="M461" s="65" t="s">
        <v>415</v>
      </c>
      <c r="N461" s="66" t="s">
        <v>366</v>
      </c>
      <c r="O461" s="67">
        <v>40995</v>
      </c>
      <c r="P461" s="68" t="s">
        <v>873</v>
      </c>
      <c r="Q461" s="68" t="s">
        <v>3359</v>
      </c>
      <c r="R461" s="68">
        <f t="shared" ca="1" si="40"/>
        <v>127</v>
      </c>
      <c r="S461" s="68">
        <f t="shared" ca="1" si="38"/>
        <v>249</v>
      </c>
      <c r="T461" s="69">
        <f t="shared" ca="1" si="41"/>
        <v>2415.2999999999997</v>
      </c>
      <c r="W461"/>
      <c r="Z461"/>
    </row>
    <row r="462" spans="1:26" x14ac:dyDescent="0.3">
      <c r="A462" s="62" t="s">
        <v>21</v>
      </c>
      <c r="B462" s="63" t="s">
        <v>328</v>
      </c>
      <c r="C462" s="63" t="s">
        <v>329</v>
      </c>
      <c r="D462" s="62" t="s">
        <v>730</v>
      </c>
      <c r="E462" s="62">
        <v>97250</v>
      </c>
      <c r="F462" s="62" t="s">
        <v>521</v>
      </c>
      <c r="G462" s="62" t="s">
        <v>3360</v>
      </c>
      <c r="H462" s="64">
        <v>32968</v>
      </c>
      <c r="I462" s="82">
        <f t="shared" ca="1" si="39"/>
        <v>32.555783709787818</v>
      </c>
      <c r="J462" s="62" t="s">
        <v>3361</v>
      </c>
      <c r="K462" s="62" t="s">
        <v>465</v>
      </c>
      <c r="L462" s="62" t="s">
        <v>3362</v>
      </c>
      <c r="M462" s="65" t="s">
        <v>365</v>
      </c>
      <c r="N462" s="66" t="s">
        <v>366</v>
      </c>
      <c r="O462" s="67">
        <v>39853</v>
      </c>
      <c r="P462" s="68" t="s">
        <v>498</v>
      </c>
      <c r="Q462" s="68" t="s">
        <v>3363</v>
      </c>
      <c r="R462" s="68">
        <f t="shared" ca="1" si="40"/>
        <v>165</v>
      </c>
      <c r="S462" s="68">
        <f t="shared" ca="1" si="38"/>
        <v>291</v>
      </c>
      <c r="T462" s="69">
        <f t="shared" ca="1" si="41"/>
        <v>2822.7</v>
      </c>
      <c r="W462"/>
      <c r="Z462"/>
    </row>
    <row r="463" spans="1:26" x14ac:dyDescent="0.3">
      <c r="A463" s="62" t="s">
        <v>428</v>
      </c>
      <c r="B463" s="63" t="s">
        <v>3364</v>
      </c>
      <c r="C463" s="63" t="s">
        <v>3365</v>
      </c>
      <c r="D463" s="62" t="s">
        <v>3366</v>
      </c>
      <c r="E463" s="62">
        <v>98340</v>
      </c>
      <c r="F463" s="62" t="s">
        <v>595</v>
      </c>
      <c r="G463" s="62" t="s">
        <v>3367</v>
      </c>
      <c r="H463" s="64">
        <v>27919</v>
      </c>
      <c r="I463" s="82">
        <f t="shared" ca="1" si="39"/>
        <v>46.379192334017795</v>
      </c>
      <c r="J463" s="62"/>
      <c r="K463" s="62" t="s">
        <v>740</v>
      </c>
      <c r="L463" s="62" t="s">
        <v>3368</v>
      </c>
      <c r="M463" s="65" t="s">
        <v>581</v>
      </c>
      <c r="N463" s="66" t="s">
        <v>366</v>
      </c>
      <c r="O463" s="67">
        <v>39808</v>
      </c>
      <c r="P463" s="68" t="s">
        <v>666</v>
      </c>
      <c r="Q463" s="68" t="s">
        <v>3369</v>
      </c>
      <c r="R463" s="68">
        <f t="shared" ca="1" si="40"/>
        <v>166</v>
      </c>
      <c r="S463" s="68">
        <f t="shared" ca="1" si="38"/>
        <v>292</v>
      </c>
      <c r="T463" s="69">
        <f t="shared" ca="1" si="41"/>
        <v>2832.3999999999996</v>
      </c>
      <c r="W463"/>
      <c r="Z463"/>
    </row>
    <row r="464" spans="1:26" x14ac:dyDescent="0.3">
      <c r="A464" s="62" t="s">
        <v>21</v>
      </c>
      <c r="B464" s="63" t="s">
        <v>3370</v>
      </c>
      <c r="C464" s="63" t="s">
        <v>3371</v>
      </c>
      <c r="D464" s="62" t="s">
        <v>1643</v>
      </c>
      <c r="E464" s="62">
        <v>97320</v>
      </c>
      <c r="F464" s="62" t="s">
        <v>401</v>
      </c>
      <c r="G464" s="62"/>
      <c r="H464" s="64">
        <v>33547</v>
      </c>
      <c r="I464" s="82">
        <f t="shared" ca="1" si="39"/>
        <v>30.970568104038328</v>
      </c>
      <c r="J464" s="62" t="s">
        <v>3372</v>
      </c>
      <c r="K464" s="62" t="s">
        <v>549</v>
      </c>
      <c r="L464" s="62" t="s">
        <v>3373</v>
      </c>
      <c r="M464" s="65" t="s">
        <v>365</v>
      </c>
      <c r="N464" s="66" t="s">
        <v>366</v>
      </c>
      <c r="O464" s="67">
        <v>40795</v>
      </c>
      <c r="P464" s="68" t="s">
        <v>516</v>
      </c>
      <c r="Q464" s="68" t="s">
        <v>3374</v>
      </c>
      <c r="R464" s="68">
        <f t="shared" ca="1" si="40"/>
        <v>134</v>
      </c>
      <c r="S464" s="68">
        <f t="shared" ref="S464:S495" ca="1" si="42">IF(N464="Chargé(e) de Clientèle",INT(110+(110*(R464/100))),INT(150+(150*(R464/100))))</f>
        <v>257</v>
      </c>
      <c r="T464" s="69">
        <f t="shared" ca="1" si="41"/>
        <v>2492.8999999999996</v>
      </c>
      <c r="W464"/>
      <c r="Z464"/>
    </row>
    <row r="465" spans="1:26" x14ac:dyDescent="0.3">
      <c r="A465" s="62" t="s">
        <v>21</v>
      </c>
      <c r="B465" s="63" t="s">
        <v>3375</v>
      </c>
      <c r="C465" s="63" t="s">
        <v>3376</v>
      </c>
      <c r="D465" s="62" t="s">
        <v>1267</v>
      </c>
      <c r="E465" s="62">
        <v>97320</v>
      </c>
      <c r="F465" s="62" t="s">
        <v>401</v>
      </c>
      <c r="G465" s="62" t="s">
        <v>3377</v>
      </c>
      <c r="H465" s="64">
        <v>33151</v>
      </c>
      <c r="I465" s="82">
        <f t="shared" ca="1" si="39"/>
        <v>32.054757015742645</v>
      </c>
      <c r="J465" s="62" t="s">
        <v>3378</v>
      </c>
      <c r="K465" s="62" t="s">
        <v>615</v>
      </c>
      <c r="L465" s="62" t="s">
        <v>3379</v>
      </c>
      <c r="M465" s="65" t="s">
        <v>415</v>
      </c>
      <c r="N465" s="66" t="s">
        <v>457</v>
      </c>
      <c r="O465" s="67">
        <v>41191</v>
      </c>
      <c r="P465" s="68" t="s">
        <v>600</v>
      </c>
      <c r="Q465" s="68" t="s">
        <v>3380</v>
      </c>
      <c r="R465" s="68">
        <f t="shared" ca="1" si="40"/>
        <v>121</v>
      </c>
      <c r="S465" s="68">
        <f t="shared" ca="1" si="42"/>
        <v>331</v>
      </c>
      <c r="T465" s="69">
        <f t="shared" ca="1" si="41"/>
        <v>3210.7</v>
      </c>
      <c r="W465"/>
      <c r="Z465"/>
    </row>
    <row r="466" spans="1:26" x14ac:dyDescent="0.3">
      <c r="A466" s="62" t="s">
        <v>369</v>
      </c>
      <c r="B466" s="63" t="s">
        <v>3381</v>
      </c>
      <c r="C466" s="63" t="s">
        <v>3382</v>
      </c>
      <c r="D466" s="62" t="s">
        <v>3383</v>
      </c>
      <c r="E466" s="62">
        <v>98700</v>
      </c>
      <c r="F466" s="62" t="s">
        <v>1324</v>
      </c>
      <c r="G466" s="62" t="s">
        <v>3384</v>
      </c>
      <c r="H466" s="64">
        <v>28041</v>
      </c>
      <c r="I466" s="82">
        <f t="shared" ca="1" si="39"/>
        <v>46.045174537987677</v>
      </c>
      <c r="J466" s="62" t="s">
        <v>3385</v>
      </c>
      <c r="K466" s="62" t="s">
        <v>740</v>
      </c>
      <c r="L466" s="62" t="s">
        <v>3386</v>
      </c>
      <c r="M466" s="65" t="s">
        <v>415</v>
      </c>
      <c r="N466" s="66" t="s">
        <v>366</v>
      </c>
      <c r="O466" s="67">
        <v>39737</v>
      </c>
      <c r="P466" s="68" t="s">
        <v>443</v>
      </c>
      <c r="Q466" s="68" t="s">
        <v>3387</v>
      </c>
      <c r="R466" s="68">
        <f t="shared" ca="1" si="40"/>
        <v>169</v>
      </c>
      <c r="S466" s="68">
        <f t="shared" ca="1" si="42"/>
        <v>295</v>
      </c>
      <c r="T466" s="69">
        <f t="shared" ca="1" si="41"/>
        <v>2861.5</v>
      </c>
      <c r="W466"/>
      <c r="Z466"/>
    </row>
    <row r="467" spans="1:26" x14ac:dyDescent="0.3">
      <c r="A467" s="62" t="s">
        <v>428</v>
      </c>
      <c r="B467" s="63" t="s">
        <v>3388</v>
      </c>
      <c r="C467" s="63" t="s">
        <v>3389</v>
      </c>
      <c r="D467" s="62" t="s">
        <v>3390</v>
      </c>
      <c r="E467" s="62">
        <v>97500</v>
      </c>
      <c r="F467" s="62" t="s">
        <v>360</v>
      </c>
      <c r="G467" s="62" t="s">
        <v>3391</v>
      </c>
      <c r="H467" s="64">
        <v>22689</v>
      </c>
      <c r="I467" s="82">
        <f t="shared" ca="1" si="39"/>
        <v>60.698151950718689</v>
      </c>
      <c r="J467" s="62" t="s">
        <v>3392</v>
      </c>
      <c r="K467" s="62" t="s">
        <v>845</v>
      </c>
      <c r="L467" s="62" t="s">
        <v>3393</v>
      </c>
      <c r="M467" s="65" t="s">
        <v>365</v>
      </c>
      <c r="N467" s="66" t="s">
        <v>366</v>
      </c>
      <c r="O467" s="67">
        <v>39729</v>
      </c>
      <c r="P467" s="68" t="s">
        <v>608</v>
      </c>
      <c r="Q467" s="68" t="s">
        <v>3394</v>
      </c>
      <c r="R467" s="68">
        <f t="shared" ca="1" si="40"/>
        <v>169</v>
      </c>
      <c r="S467" s="68">
        <f t="shared" ca="1" si="42"/>
        <v>295</v>
      </c>
      <c r="T467" s="69">
        <f t="shared" ca="1" si="41"/>
        <v>2861.5</v>
      </c>
      <c r="W467"/>
      <c r="Z467"/>
    </row>
    <row r="468" spans="1:26" x14ac:dyDescent="0.3">
      <c r="A468" s="62" t="s">
        <v>369</v>
      </c>
      <c r="B468" s="63" t="s">
        <v>3395</v>
      </c>
      <c r="C468" s="63" t="s">
        <v>3396</v>
      </c>
      <c r="D468" s="62" t="s">
        <v>3397</v>
      </c>
      <c r="E468" s="62">
        <v>97000</v>
      </c>
      <c r="F468" s="62" t="s">
        <v>382</v>
      </c>
      <c r="G468" s="62" t="s">
        <v>3398</v>
      </c>
      <c r="H468" s="64">
        <v>26824</v>
      </c>
      <c r="I468" s="82">
        <f t="shared" ca="1" si="39"/>
        <v>49.377138945927449</v>
      </c>
      <c r="J468" s="62" t="s">
        <v>3399</v>
      </c>
      <c r="K468" s="62" t="s">
        <v>615</v>
      </c>
      <c r="L468" s="62" t="s">
        <v>3400</v>
      </c>
      <c r="M468" s="65" t="s">
        <v>377</v>
      </c>
      <c r="N468" s="66" t="s">
        <v>366</v>
      </c>
      <c r="O468" s="67">
        <v>39976</v>
      </c>
      <c r="P468" s="68" t="s">
        <v>1082</v>
      </c>
      <c r="Q468" s="68" t="s">
        <v>3401</v>
      </c>
      <c r="R468" s="68">
        <f t="shared" ca="1" si="40"/>
        <v>161</v>
      </c>
      <c r="S468" s="68">
        <f t="shared" ca="1" si="42"/>
        <v>287</v>
      </c>
      <c r="T468" s="69">
        <f t="shared" ca="1" si="41"/>
        <v>2783.8999999999996</v>
      </c>
      <c r="W468"/>
      <c r="Z468"/>
    </row>
    <row r="469" spans="1:26" x14ac:dyDescent="0.3">
      <c r="A469" s="62" t="s">
        <v>428</v>
      </c>
      <c r="B469" s="63" t="s">
        <v>3402</v>
      </c>
      <c r="C469" s="63" t="s">
        <v>3403</v>
      </c>
      <c r="D469" s="62" t="s">
        <v>3404</v>
      </c>
      <c r="E469" s="62">
        <v>97500</v>
      </c>
      <c r="F469" s="62" t="s">
        <v>360</v>
      </c>
      <c r="G469" s="62" t="s">
        <v>3405</v>
      </c>
      <c r="H469" s="64">
        <v>27342</v>
      </c>
      <c r="I469" s="82">
        <f t="shared" ca="1" si="39"/>
        <v>47.958932238193022</v>
      </c>
      <c r="J469" s="62" t="s">
        <v>3406</v>
      </c>
      <c r="K469" s="62" t="s">
        <v>557</v>
      </c>
      <c r="L469" s="62" t="s">
        <v>3407</v>
      </c>
      <c r="M469" s="65" t="s">
        <v>415</v>
      </c>
      <c r="N469" s="66" t="s">
        <v>366</v>
      </c>
      <c r="O469" s="67">
        <v>40688</v>
      </c>
      <c r="P469" s="68" t="s">
        <v>674</v>
      </c>
      <c r="Q469" s="68" t="s">
        <v>3408</v>
      </c>
      <c r="R469" s="68">
        <f t="shared" ca="1" si="40"/>
        <v>137</v>
      </c>
      <c r="S469" s="68">
        <f t="shared" ca="1" si="42"/>
        <v>260</v>
      </c>
      <c r="T469" s="69">
        <f t="shared" ca="1" si="41"/>
        <v>2522</v>
      </c>
      <c r="W469"/>
      <c r="Z469"/>
    </row>
    <row r="470" spans="1:26" x14ac:dyDescent="0.3">
      <c r="A470" s="62" t="s">
        <v>21</v>
      </c>
      <c r="B470" s="63" t="s">
        <v>3409</v>
      </c>
      <c r="C470" s="63" t="s">
        <v>3410</v>
      </c>
      <c r="D470" s="62" t="s">
        <v>3411</v>
      </c>
      <c r="E470" s="62">
        <v>97000</v>
      </c>
      <c r="F470" s="62" t="s">
        <v>382</v>
      </c>
      <c r="G470" s="62" t="s">
        <v>3412</v>
      </c>
      <c r="H470" s="64">
        <v>30354</v>
      </c>
      <c r="I470" s="82">
        <f t="shared" ca="1" si="39"/>
        <v>39.71252566735113</v>
      </c>
      <c r="J470" s="62" t="s">
        <v>3413</v>
      </c>
      <c r="K470" s="62" t="s">
        <v>363</v>
      </c>
      <c r="L470" s="62" t="s">
        <v>3414</v>
      </c>
      <c r="M470" s="65" t="s">
        <v>415</v>
      </c>
      <c r="N470" s="66" t="s">
        <v>366</v>
      </c>
      <c r="O470" s="67">
        <v>40116</v>
      </c>
      <c r="P470" s="68" t="s">
        <v>467</v>
      </c>
      <c r="Q470" s="68" t="s">
        <v>3415</v>
      </c>
      <c r="R470" s="68">
        <f t="shared" ca="1" si="40"/>
        <v>156</v>
      </c>
      <c r="S470" s="68">
        <f t="shared" ca="1" si="42"/>
        <v>281</v>
      </c>
      <c r="T470" s="69">
        <f t="shared" ca="1" si="41"/>
        <v>2725.7</v>
      </c>
      <c r="W470"/>
      <c r="Z470"/>
    </row>
    <row r="471" spans="1:26" x14ac:dyDescent="0.3">
      <c r="A471" s="62" t="s">
        <v>428</v>
      </c>
      <c r="B471" s="63" t="s">
        <v>3416</v>
      </c>
      <c r="C471" s="63" t="s">
        <v>3144</v>
      </c>
      <c r="D471" s="62" t="s">
        <v>3417</v>
      </c>
      <c r="E471" s="62">
        <v>97000</v>
      </c>
      <c r="F471" s="62" t="s">
        <v>382</v>
      </c>
      <c r="G471" s="62" t="s">
        <v>3418</v>
      </c>
      <c r="H471" s="64">
        <v>28894</v>
      </c>
      <c r="I471" s="82">
        <f t="shared" ca="1" si="39"/>
        <v>43.709787816563995</v>
      </c>
      <c r="J471" s="62" t="s">
        <v>3419</v>
      </c>
      <c r="K471" s="62" t="s">
        <v>524</v>
      </c>
      <c r="L471" s="62" t="s">
        <v>3420</v>
      </c>
      <c r="M471" s="65" t="s">
        <v>425</v>
      </c>
      <c r="N471" s="66" t="s">
        <v>366</v>
      </c>
      <c r="O471" s="67">
        <v>39988</v>
      </c>
      <c r="P471" s="68" t="s">
        <v>426</v>
      </c>
      <c r="Q471" s="68" t="s">
        <v>3421</v>
      </c>
      <c r="R471" s="68">
        <f t="shared" ca="1" si="40"/>
        <v>160</v>
      </c>
      <c r="S471" s="68">
        <f t="shared" ca="1" si="42"/>
        <v>286</v>
      </c>
      <c r="T471" s="69">
        <f t="shared" ca="1" si="41"/>
        <v>2774.2</v>
      </c>
      <c r="W471"/>
      <c r="Z471"/>
    </row>
    <row r="472" spans="1:26" x14ac:dyDescent="0.3">
      <c r="A472" s="62" t="s">
        <v>428</v>
      </c>
      <c r="B472" s="63" t="s">
        <v>3422</v>
      </c>
      <c r="C472" s="63" t="s">
        <v>3423</v>
      </c>
      <c r="D472" s="62" t="s">
        <v>3424</v>
      </c>
      <c r="E472" s="62">
        <v>97000</v>
      </c>
      <c r="F472" s="62" t="s">
        <v>382</v>
      </c>
      <c r="G472" s="62" t="s">
        <v>3425</v>
      </c>
      <c r="H472" s="64">
        <v>29471</v>
      </c>
      <c r="I472" s="82">
        <f t="shared" ca="1" si="39"/>
        <v>42.130047912388775</v>
      </c>
      <c r="J472" s="62" t="s">
        <v>3426</v>
      </c>
      <c r="K472" s="62" t="s">
        <v>524</v>
      </c>
      <c r="L472" s="62" t="s">
        <v>3427</v>
      </c>
      <c r="M472" s="65" t="s">
        <v>581</v>
      </c>
      <c r="N472" s="66" t="s">
        <v>366</v>
      </c>
      <c r="O472" s="67">
        <v>40588</v>
      </c>
      <c r="P472" s="68" t="s">
        <v>582</v>
      </c>
      <c r="Q472" s="68" t="s">
        <v>3428</v>
      </c>
      <c r="R472" s="68">
        <f t="shared" ca="1" si="40"/>
        <v>140</v>
      </c>
      <c r="S472" s="68">
        <f t="shared" ca="1" si="42"/>
        <v>264</v>
      </c>
      <c r="T472" s="69">
        <f t="shared" ca="1" si="41"/>
        <v>2560.7999999999997</v>
      </c>
      <c r="W472"/>
      <c r="Z472"/>
    </row>
    <row r="473" spans="1:26" x14ac:dyDescent="0.3">
      <c r="A473" s="62" t="s">
        <v>21</v>
      </c>
      <c r="B473" s="63" t="s">
        <v>3429</v>
      </c>
      <c r="C473" s="63" t="s">
        <v>3430</v>
      </c>
      <c r="D473" s="62" t="s">
        <v>3431</v>
      </c>
      <c r="E473" s="62">
        <v>97500</v>
      </c>
      <c r="F473" s="62" t="s">
        <v>360</v>
      </c>
      <c r="G473" s="62" t="s">
        <v>3432</v>
      </c>
      <c r="H473" s="64">
        <v>30566</v>
      </c>
      <c r="I473" s="82">
        <f t="shared" ca="1" si="39"/>
        <v>39.132101300479121</v>
      </c>
      <c r="J473" s="62" t="s">
        <v>3433</v>
      </c>
      <c r="K473" s="62" t="s">
        <v>385</v>
      </c>
      <c r="L473" s="62" t="s">
        <v>3434</v>
      </c>
      <c r="M473" s="65" t="s">
        <v>634</v>
      </c>
      <c r="N473" s="66" t="s">
        <v>366</v>
      </c>
      <c r="O473" s="67">
        <v>40356</v>
      </c>
      <c r="P473" s="68" t="s">
        <v>779</v>
      </c>
      <c r="Q473" s="68" t="s">
        <v>3435</v>
      </c>
      <c r="R473" s="68">
        <f t="shared" ca="1" si="40"/>
        <v>148</v>
      </c>
      <c r="S473" s="68">
        <f t="shared" ca="1" si="42"/>
        <v>272</v>
      </c>
      <c r="T473" s="69">
        <f t="shared" ca="1" si="41"/>
        <v>2638.3999999999996</v>
      </c>
      <c r="W473"/>
      <c r="Z473"/>
    </row>
    <row r="474" spans="1:26" x14ac:dyDescent="0.3">
      <c r="A474" s="62" t="s">
        <v>21</v>
      </c>
      <c r="B474" s="63" t="s">
        <v>3436</v>
      </c>
      <c r="C474" s="63" t="s">
        <v>1903</v>
      </c>
      <c r="D474" s="62" t="s">
        <v>1729</v>
      </c>
      <c r="E474" s="62">
        <v>97000</v>
      </c>
      <c r="F474" s="62" t="s">
        <v>382</v>
      </c>
      <c r="G474" s="62" t="s">
        <v>3437</v>
      </c>
      <c r="H474" s="64">
        <v>21622</v>
      </c>
      <c r="I474" s="82">
        <f t="shared" ca="1" si="39"/>
        <v>63.619438740588635</v>
      </c>
      <c r="J474" s="62" t="s">
        <v>3438</v>
      </c>
      <c r="K474" s="62" t="s">
        <v>845</v>
      </c>
      <c r="L474" s="62" t="s">
        <v>3439</v>
      </c>
      <c r="M474" s="65" t="s">
        <v>377</v>
      </c>
      <c r="N474" s="66" t="s">
        <v>366</v>
      </c>
      <c r="O474" s="67">
        <v>39980</v>
      </c>
      <c r="P474" s="68" t="s">
        <v>378</v>
      </c>
      <c r="Q474" s="68" t="s">
        <v>3440</v>
      </c>
      <c r="R474" s="68">
        <f t="shared" ca="1" si="40"/>
        <v>160</v>
      </c>
      <c r="S474" s="68">
        <f t="shared" ca="1" si="42"/>
        <v>286</v>
      </c>
      <c r="T474" s="69">
        <f t="shared" ca="1" si="41"/>
        <v>2774.2</v>
      </c>
      <c r="W474"/>
      <c r="Z474"/>
    </row>
    <row r="475" spans="1:26" x14ac:dyDescent="0.3">
      <c r="A475" s="62" t="s">
        <v>21</v>
      </c>
      <c r="B475" s="63" t="s">
        <v>3441</v>
      </c>
      <c r="C475" s="63" t="s">
        <v>926</v>
      </c>
      <c r="D475" s="62" t="s">
        <v>3442</v>
      </c>
      <c r="E475" s="62">
        <v>97500</v>
      </c>
      <c r="F475" s="62" t="s">
        <v>360</v>
      </c>
      <c r="G475" s="62" t="s">
        <v>3443</v>
      </c>
      <c r="H475" s="64">
        <v>32087</v>
      </c>
      <c r="I475" s="82">
        <f t="shared" ca="1" si="39"/>
        <v>34.967830253251201</v>
      </c>
      <c r="J475" s="62" t="s">
        <v>3444</v>
      </c>
      <c r="K475" s="62" t="s">
        <v>363</v>
      </c>
      <c r="L475" s="62" t="s">
        <v>3445</v>
      </c>
      <c r="M475" s="65" t="s">
        <v>415</v>
      </c>
      <c r="N475" s="66" t="s">
        <v>366</v>
      </c>
      <c r="O475" s="67">
        <v>39701</v>
      </c>
      <c r="P475" s="68" t="s">
        <v>508</v>
      </c>
      <c r="Q475" s="68" t="s">
        <v>3446</v>
      </c>
      <c r="R475" s="68">
        <f t="shared" ca="1" si="40"/>
        <v>170</v>
      </c>
      <c r="S475" s="68">
        <f t="shared" ca="1" si="42"/>
        <v>297</v>
      </c>
      <c r="T475" s="69">
        <f t="shared" ca="1" si="41"/>
        <v>2880.8999999999996</v>
      </c>
      <c r="W475"/>
      <c r="Z475"/>
    </row>
    <row r="476" spans="1:26" x14ac:dyDescent="0.3">
      <c r="A476" s="62" t="s">
        <v>428</v>
      </c>
      <c r="B476" s="63" t="s">
        <v>3447</v>
      </c>
      <c r="C476" s="63" t="s">
        <v>3448</v>
      </c>
      <c r="D476" s="62" t="s">
        <v>3449</v>
      </c>
      <c r="E476" s="62">
        <v>97000</v>
      </c>
      <c r="F476" s="62" t="s">
        <v>382</v>
      </c>
      <c r="G476" s="62" t="s">
        <v>3450</v>
      </c>
      <c r="H476" s="64">
        <v>33151</v>
      </c>
      <c r="I476" s="82">
        <f t="shared" ca="1" si="39"/>
        <v>32.054757015742645</v>
      </c>
      <c r="J476" s="62" t="s">
        <v>3451</v>
      </c>
      <c r="K476" s="62" t="s">
        <v>588</v>
      </c>
      <c r="L476" s="62" t="s">
        <v>3452</v>
      </c>
      <c r="M476" s="65" t="s">
        <v>425</v>
      </c>
      <c r="N476" s="66" t="s">
        <v>366</v>
      </c>
      <c r="O476" s="67">
        <v>41144</v>
      </c>
      <c r="P476" s="68" t="s">
        <v>477</v>
      </c>
      <c r="Q476" s="68" t="s">
        <v>3453</v>
      </c>
      <c r="R476" s="68">
        <f t="shared" ca="1" si="40"/>
        <v>122</v>
      </c>
      <c r="S476" s="68">
        <f t="shared" ca="1" si="42"/>
        <v>244</v>
      </c>
      <c r="T476" s="69">
        <f t="shared" ca="1" si="41"/>
        <v>2366.7999999999997</v>
      </c>
      <c r="W476"/>
      <c r="Z476"/>
    </row>
    <row r="477" spans="1:26" x14ac:dyDescent="0.3">
      <c r="A477" s="62" t="s">
        <v>369</v>
      </c>
      <c r="B477" s="63" t="s">
        <v>3454</v>
      </c>
      <c r="C477" s="63" t="s">
        <v>3455</v>
      </c>
      <c r="D477" s="62" t="s">
        <v>3456</v>
      </c>
      <c r="E477" s="62">
        <v>97250</v>
      </c>
      <c r="F477" s="62" t="s">
        <v>521</v>
      </c>
      <c r="G477" s="62" t="s">
        <v>3457</v>
      </c>
      <c r="H477" s="64">
        <v>34093</v>
      </c>
      <c r="I477" s="82">
        <f t="shared" ca="1" si="39"/>
        <v>29.475701574264203</v>
      </c>
      <c r="J477" s="62" t="s">
        <v>3458</v>
      </c>
      <c r="K477" s="62" t="s">
        <v>632</v>
      </c>
      <c r="L477" s="62" t="s">
        <v>3459</v>
      </c>
      <c r="M477" s="65" t="s">
        <v>365</v>
      </c>
      <c r="N477" s="66" t="s">
        <v>366</v>
      </c>
      <c r="O477" s="67">
        <v>40799</v>
      </c>
      <c r="P477" s="68" t="s">
        <v>617</v>
      </c>
      <c r="Q477" s="68" t="s">
        <v>3460</v>
      </c>
      <c r="R477" s="68">
        <f t="shared" ca="1" si="40"/>
        <v>133</v>
      </c>
      <c r="S477" s="68">
        <f t="shared" ca="1" si="42"/>
        <v>256</v>
      </c>
      <c r="T477" s="69">
        <f t="shared" ca="1" si="41"/>
        <v>2483.1999999999998</v>
      </c>
      <c r="W477"/>
      <c r="Z477"/>
    </row>
    <row r="478" spans="1:26" x14ac:dyDescent="0.3">
      <c r="A478" s="62" t="s">
        <v>369</v>
      </c>
      <c r="B478" s="63" t="s">
        <v>3461</v>
      </c>
      <c r="C478" s="63" t="s">
        <v>3462</v>
      </c>
      <c r="D478" s="62" t="s">
        <v>814</v>
      </c>
      <c r="E478" s="62">
        <v>97250</v>
      </c>
      <c r="F478" s="62" t="s">
        <v>521</v>
      </c>
      <c r="G478" s="62" t="s">
        <v>3463</v>
      </c>
      <c r="H478" s="64">
        <v>32329</v>
      </c>
      <c r="I478" s="82">
        <f t="shared" ca="1" si="39"/>
        <v>34.305270362765228</v>
      </c>
      <c r="J478" s="62" t="s">
        <v>3464</v>
      </c>
      <c r="K478" s="62" t="s">
        <v>688</v>
      </c>
      <c r="L478" s="62" t="s">
        <v>3465</v>
      </c>
      <c r="M478" s="65" t="s">
        <v>415</v>
      </c>
      <c r="N478" s="66" t="s">
        <v>366</v>
      </c>
      <c r="O478" s="67">
        <v>40599</v>
      </c>
      <c r="P478" s="68" t="s">
        <v>526</v>
      </c>
      <c r="Q478" s="68" t="s">
        <v>3466</v>
      </c>
      <c r="R478" s="68">
        <f t="shared" ca="1" si="40"/>
        <v>140</v>
      </c>
      <c r="S478" s="68">
        <f t="shared" ca="1" si="42"/>
        <v>264</v>
      </c>
      <c r="T478" s="69">
        <f t="shared" ca="1" si="41"/>
        <v>2560.7999999999997</v>
      </c>
      <c r="W478"/>
      <c r="Z478"/>
    </row>
    <row r="479" spans="1:26" x14ac:dyDescent="0.3">
      <c r="A479" s="62" t="s">
        <v>21</v>
      </c>
      <c r="B479" s="63" t="s">
        <v>60</v>
      </c>
      <c r="C479" s="63" t="s">
        <v>59</v>
      </c>
      <c r="D479" s="62" t="s">
        <v>2944</v>
      </c>
      <c r="E479" s="62">
        <v>97620</v>
      </c>
      <c r="F479" s="62" t="s">
        <v>640</v>
      </c>
      <c r="G479" s="62"/>
      <c r="H479" s="64">
        <v>30747</v>
      </c>
      <c r="I479" s="82">
        <f t="shared" ca="1" si="39"/>
        <v>38.636550308008211</v>
      </c>
      <c r="J479" s="62" t="s">
        <v>3467</v>
      </c>
      <c r="K479" s="62" t="s">
        <v>465</v>
      </c>
      <c r="L479" s="62" t="s">
        <v>3468</v>
      </c>
      <c r="M479" s="65" t="s">
        <v>365</v>
      </c>
      <c r="N479" s="66" t="s">
        <v>366</v>
      </c>
      <c r="O479" s="67">
        <v>40429</v>
      </c>
      <c r="P479" s="68" t="s">
        <v>681</v>
      </c>
      <c r="Q479" s="68" t="s">
        <v>3469</v>
      </c>
      <c r="R479" s="68">
        <f t="shared" ca="1" si="40"/>
        <v>146</v>
      </c>
      <c r="S479" s="68">
        <f t="shared" ca="1" si="42"/>
        <v>270</v>
      </c>
      <c r="T479" s="69">
        <f t="shared" ca="1" si="41"/>
        <v>2619</v>
      </c>
      <c r="W479"/>
      <c r="Z479"/>
    </row>
    <row r="480" spans="1:26" x14ac:dyDescent="0.3">
      <c r="A480" s="62" t="s">
        <v>428</v>
      </c>
      <c r="B480" s="63" t="s">
        <v>3470</v>
      </c>
      <c r="C480" s="63" t="s">
        <v>3471</v>
      </c>
      <c r="D480" s="62" t="s">
        <v>3472</v>
      </c>
      <c r="E480" s="62">
        <v>97250</v>
      </c>
      <c r="F480" s="62" t="s">
        <v>521</v>
      </c>
      <c r="G480" s="62" t="s">
        <v>3473</v>
      </c>
      <c r="H480" s="64">
        <v>29348</v>
      </c>
      <c r="I480" s="82">
        <f t="shared" ca="1" si="39"/>
        <v>42.466803559206021</v>
      </c>
      <c r="J480" s="62" t="s">
        <v>3474</v>
      </c>
      <c r="K480" s="62" t="s">
        <v>615</v>
      </c>
      <c r="L480" s="62" t="s">
        <v>3475</v>
      </c>
      <c r="M480" s="65" t="s">
        <v>634</v>
      </c>
      <c r="N480" s="66" t="s">
        <v>366</v>
      </c>
      <c r="O480" s="67">
        <v>40909</v>
      </c>
      <c r="P480" s="68" t="s">
        <v>779</v>
      </c>
      <c r="Q480" s="68" t="s">
        <v>3476</v>
      </c>
      <c r="R480" s="68">
        <f t="shared" ca="1" si="40"/>
        <v>130</v>
      </c>
      <c r="S480" s="68">
        <f t="shared" ca="1" si="42"/>
        <v>253</v>
      </c>
      <c r="T480" s="69">
        <f t="shared" ca="1" si="41"/>
        <v>2454.1</v>
      </c>
      <c r="W480"/>
      <c r="Z480"/>
    </row>
    <row r="481" spans="1:26" x14ac:dyDescent="0.3">
      <c r="A481" s="62" t="s">
        <v>21</v>
      </c>
      <c r="B481" s="63" t="s">
        <v>3477</v>
      </c>
      <c r="C481" s="63" t="s">
        <v>3478</v>
      </c>
      <c r="D481" s="62" t="s">
        <v>3479</v>
      </c>
      <c r="E481" s="62">
        <v>98960</v>
      </c>
      <c r="F481" s="62" t="s">
        <v>648</v>
      </c>
      <c r="G481" s="62" t="s">
        <v>3480</v>
      </c>
      <c r="H481" s="64">
        <v>24664</v>
      </c>
      <c r="I481" s="82">
        <f t="shared" ca="1" si="39"/>
        <v>55.290896646132786</v>
      </c>
      <c r="J481" s="62" t="s">
        <v>3481</v>
      </c>
      <c r="K481" s="62" t="s">
        <v>845</v>
      </c>
      <c r="L481" s="62" t="s">
        <v>3482</v>
      </c>
      <c r="M481" s="65" t="s">
        <v>365</v>
      </c>
      <c r="N481" s="66" t="s">
        <v>366</v>
      </c>
      <c r="O481" s="67">
        <v>39943</v>
      </c>
      <c r="P481" s="68" t="s">
        <v>742</v>
      </c>
      <c r="Q481" s="68" t="s">
        <v>3483</v>
      </c>
      <c r="R481" s="68">
        <f t="shared" ca="1" si="40"/>
        <v>162</v>
      </c>
      <c r="S481" s="68">
        <f t="shared" ca="1" si="42"/>
        <v>288</v>
      </c>
      <c r="T481" s="69">
        <f t="shared" ca="1" si="41"/>
        <v>2793.6</v>
      </c>
      <c r="W481"/>
      <c r="Z481"/>
    </row>
    <row r="482" spans="1:26" x14ac:dyDescent="0.3">
      <c r="A482" s="62" t="s">
        <v>21</v>
      </c>
      <c r="B482" s="63" t="s">
        <v>3491</v>
      </c>
      <c r="C482" s="63" t="s">
        <v>3492</v>
      </c>
      <c r="D482" s="62" t="s">
        <v>3493</v>
      </c>
      <c r="E482" s="62">
        <v>97000</v>
      </c>
      <c r="F482" s="62" t="s">
        <v>382</v>
      </c>
      <c r="G482" s="62" t="s">
        <v>3494</v>
      </c>
      <c r="H482" s="64">
        <v>25121</v>
      </c>
      <c r="I482" s="82">
        <f t="shared" ca="1" si="39"/>
        <v>54.039698836413415</v>
      </c>
      <c r="J482" s="62" t="s">
        <v>3495</v>
      </c>
      <c r="K482" s="62" t="s">
        <v>506</v>
      </c>
      <c r="L482" s="62" t="s">
        <v>3496</v>
      </c>
      <c r="M482" s="65" t="s">
        <v>634</v>
      </c>
      <c r="N482" s="66" t="s">
        <v>366</v>
      </c>
      <c r="O482" s="67">
        <v>39965</v>
      </c>
      <c r="P482" s="68" t="s">
        <v>779</v>
      </c>
      <c r="Q482" s="68" t="s">
        <v>3497</v>
      </c>
      <c r="R482" s="68">
        <f t="shared" ca="1" si="40"/>
        <v>161</v>
      </c>
      <c r="S482" s="68">
        <f t="shared" ca="1" si="42"/>
        <v>287</v>
      </c>
      <c r="T482" s="69">
        <f t="shared" ca="1" si="41"/>
        <v>2783.8999999999996</v>
      </c>
      <c r="W482"/>
      <c r="Z482"/>
    </row>
    <row r="483" spans="1:26" x14ac:dyDescent="0.3">
      <c r="A483" s="62" t="s">
        <v>428</v>
      </c>
      <c r="B483" s="63" t="s">
        <v>3498</v>
      </c>
      <c r="C483" s="63" t="s">
        <v>3499</v>
      </c>
      <c r="D483" s="62" t="s">
        <v>1643</v>
      </c>
      <c r="E483" s="62">
        <v>97320</v>
      </c>
      <c r="F483" s="62" t="s">
        <v>401</v>
      </c>
      <c r="G483" s="62" t="s">
        <v>3500</v>
      </c>
      <c r="H483" s="64">
        <v>32725</v>
      </c>
      <c r="I483" s="82">
        <f t="shared" ca="1" si="39"/>
        <v>33.221081451060918</v>
      </c>
      <c r="J483" s="62" t="s">
        <v>3501</v>
      </c>
      <c r="K483" s="62" t="s">
        <v>588</v>
      </c>
      <c r="L483" s="62" t="s">
        <v>3502</v>
      </c>
      <c r="M483" s="65" t="s">
        <v>450</v>
      </c>
      <c r="N483" s="66" t="s">
        <v>366</v>
      </c>
      <c r="O483" s="67">
        <v>40982</v>
      </c>
      <c r="P483" s="68" t="s">
        <v>590</v>
      </c>
      <c r="Q483" s="68" t="s">
        <v>3503</v>
      </c>
      <c r="R483" s="68">
        <f t="shared" ca="1" si="40"/>
        <v>127</v>
      </c>
      <c r="S483" s="68">
        <f t="shared" ca="1" si="42"/>
        <v>249</v>
      </c>
      <c r="T483" s="69">
        <f t="shared" ca="1" si="41"/>
        <v>2415.2999999999997</v>
      </c>
      <c r="W483"/>
      <c r="Z483"/>
    </row>
    <row r="484" spans="1:26" x14ac:dyDescent="0.3">
      <c r="A484" s="62" t="s">
        <v>21</v>
      </c>
      <c r="B484" s="63" t="s">
        <v>3498</v>
      </c>
      <c r="C484" s="63" t="s">
        <v>2781</v>
      </c>
      <c r="D484" s="62" t="s">
        <v>3504</v>
      </c>
      <c r="E484" s="62">
        <v>97500</v>
      </c>
      <c r="F484" s="62" t="s">
        <v>360</v>
      </c>
      <c r="G484" s="62" t="s">
        <v>3505</v>
      </c>
      <c r="H484" s="64">
        <v>27097</v>
      </c>
      <c r="I484" s="82">
        <f t="shared" ca="1" si="39"/>
        <v>48.629705681040384</v>
      </c>
      <c r="J484" s="62" t="s">
        <v>3506</v>
      </c>
      <c r="K484" s="62" t="s">
        <v>524</v>
      </c>
      <c r="L484" s="62" t="s">
        <v>3507</v>
      </c>
      <c r="M484" s="65" t="s">
        <v>415</v>
      </c>
      <c r="N484" s="66" t="s">
        <v>366</v>
      </c>
      <c r="O484" s="67">
        <v>40216</v>
      </c>
      <c r="P484" s="68" t="s">
        <v>533</v>
      </c>
      <c r="Q484" s="68" t="s">
        <v>3508</v>
      </c>
      <c r="R484" s="68">
        <f t="shared" ca="1" si="40"/>
        <v>153</v>
      </c>
      <c r="S484" s="68">
        <f t="shared" ca="1" si="42"/>
        <v>278</v>
      </c>
      <c r="T484" s="69">
        <f t="shared" ca="1" si="41"/>
        <v>2696.6</v>
      </c>
      <c r="W484"/>
      <c r="Z484"/>
    </row>
    <row r="485" spans="1:26" x14ac:dyDescent="0.3">
      <c r="A485" s="62" t="s">
        <v>21</v>
      </c>
      <c r="B485" s="63" t="s">
        <v>3509</v>
      </c>
      <c r="C485" s="63" t="s">
        <v>133</v>
      </c>
      <c r="D485" s="62" t="s">
        <v>3510</v>
      </c>
      <c r="E485" s="62">
        <v>97500</v>
      </c>
      <c r="F485" s="62" t="s">
        <v>360</v>
      </c>
      <c r="G485" s="62" t="s">
        <v>3511</v>
      </c>
      <c r="H485" s="64">
        <v>25790</v>
      </c>
      <c r="I485" s="82">
        <f t="shared" ca="1" si="39"/>
        <v>52.208076659822041</v>
      </c>
      <c r="J485" s="62" t="s">
        <v>3512</v>
      </c>
      <c r="K485" s="62" t="s">
        <v>506</v>
      </c>
      <c r="L485" s="62" t="s">
        <v>3513</v>
      </c>
      <c r="M485" s="65" t="s">
        <v>365</v>
      </c>
      <c r="N485" s="66" t="s">
        <v>366</v>
      </c>
      <c r="O485" s="67">
        <v>41153</v>
      </c>
      <c r="P485" s="68" t="s">
        <v>779</v>
      </c>
      <c r="Q485" s="68" t="s">
        <v>3514</v>
      </c>
      <c r="R485" s="68">
        <f t="shared" ca="1" si="40"/>
        <v>122</v>
      </c>
      <c r="S485" s="68">
        <f t="shared" ca="1" si="42"/>
        <v>244</v>
      </c>
      <c r="T485" s="69">
        <f t="shared" ca="1" si="41"/>
        <v>2366.7999999999997</v>
      </c>
      <c r="W485"/>
      <c r="Z485"/>
    </row>
    <row r="486" spans="1:26" x14ac:dyDescent="0.3">
      <c r="A486" s="62" t="s">
        <v>21</v>
      </c>
      <c r="B486" s="63" t="s">
        <v>3515</v>
      </c>
      <c r="C486" s="63" t="s">
        <v>1430</v>
      </c>
      <c r="D486" s="62" t="s">
        <v>1577</v>
      </c>
      <c r="E486" s="62">
        <v>97150</v>
      </c>
      <c r="F486" s="62" t="s">
        <v>472</v>
      </c>
      <c r="G486" s="62" t="s">
        <v>3516</v>
      </c>
      <c r="H486" s="64">
        <v>30078</v>
      </c>
      <c r="I486" s="82">
        <f t="shared" ca="1" si="39"/>
        <v>40.468172484599592</v>
      </c>
      <c r="J486" s="62" t="s">
        <v>3517</v>
      </c>
      <c r="K486" s="62" t="s">
        <v>557</v>
      </c>
      <c r="L486" s="62" t="s">
        <v>3518</v>
      </c>
      <c r="M486" s="65" t="s">
        <v>365</v>
      </c>
      <c r="N486" s="66" t="s">
        <v>366</v>
      </c>
      <c r="O486" s="67">
        <v>40708</v>
      </c>
      <c r="P486" s="68" t="s">
        <v>367</v>
      </c>
      <c r="Q486" s="68" t="s">
        <v>3519</v>
      </c>
      <c r="R486" s="68">
        <f t="shared" ca="1" si="40"/>
        <v>136</v>
      </c>
      <c r="S486" s="68">
        <f t="shared" ca="1" si="42"/>
        <v>259</v>
      </c>
      <c r="T486" s="69">
        <f t="shared" ca="1" si="41"/>
        <v>2512.2999999999997</v>
      </c>
      <c r="W486"/>
      <c r="Z486"/>
    </row>
    <row r="487" spans="1:26" x14ac:dyDescent="0.3">
      <c r="A487" s="62" t="s">
        <v>21</v>
      </c>
      <c r="B487" s="63" t="s">
        <v>3520</v>
      </c>
      <c r="C487" s="63" t="s">
        <v>3521</v>
      </c>
      <c r="D487" s="62" t="s">
        <v>3522</v>
      </c>
      <c r="E487" s="62">
        <v>97000</v>
      </c>
      <c r="F487" s="62" t="s">
        <v>382</v>
      </c>
      <c r="G487" s="62" t="s">
        <v>3523</v>
      </c>
      <c r="H487" s="64">
        <v>28922</v>
      </c>
      <c r="I487" s="82">
        <f t="shared" ca="1" si="39"/>
        <v>43.633127994524301</v>
      </c>
      <c r="J487" s="62" t="s">
        <v>3524</v>
      </c>
      <c r="K487" s="62" t="s">
        <v>475</v>
      </c>
      <c r="L487" s="62" t="s">
        <v>3525</v>
      </c>
      <c r="M487" s="65" t="s">
        <v>377</v>
      </c>
      <c r="N487" s="66" t="s">
        <v>366</v>
      </c>
      <c r="O487" s="67">
        <v>40538</v>
      </c>
      <c r="P487" s="68" t="s">
        <v>396</v>
      </c>
      <c r="Q487" s="68" t="s">
        <v>3526</v>
      </c>
      <c r="R487" s="68">
        <f t="shared" ca="1" si="40"/>
        <v>142</v>
      </c>
      <c r="S487" s="68">
        <f t="shared" ca="1" si="42"/>
        <v>266</v>
      </c>
      <c r="T487" s="69">
        <f t="shared" ca="1" si="41"/>
        <v>2580.1999999999998</v>
      </c>
      <c r="W487"/>
      <c r="Z487"/>
    </row>
    <row r="488" spans="1:26" x14ac:dyDescent="0.3">
      <c r="A488" s="62" t="s">
        <v>21</v>
      </c>
      <c r="B488" s="63" t="s">
        <v>3527</v>
      </c>
      <c r="C488" s="63" t="s">
        <v>3528</v>
      </c>
      <c r="D488" s="62" t="s">
        <v>3157</v>
      </c>
      <c r="E488" s="62">
        <v>98540</v>
      </c>
      <c r="F488" s="62" t="s">
        <v>503</v>
      </c>
      <c r="G488" s="62" t="s">
        <v>3529</v>
      </c>
      <c r="H488" s="64">
        <v>28041</v>
      </c>
      <c r="I488" s="82">
        <f t="shared" ca="1" si="39"/>
        <v>46.045174537987677</v>
      </c>
      <c r="J488" s="62" t="s">
        <v>3530</v>
      </c>
      <c r="K488" s="62" t="s">
        <v>404</v>
      </c>
      <c r="L488" s="62" t="s">
        <v>3531</v>
      </c>
      <c r="M488" s="65" t="s">
        <v>634</v>
      </c>
      <c r="N488" s="66" t="s">
        <v>366</v>
      </c>
      <c r="O488" s="67">
        <v>41206</v>
      </c>
      <c r="P488" s="68" t="s">
        <v>3532</v>
      </c>
      <c r="Q488" s="68" t="s">
        <v>3533</v>
      </c>
      <c r="R488" s="68">
        <f t="shared" ca="1" si="40"/>
        <v>120</v>
      </c>
      <c r="S488" s="68">
        <f t="shared" ca="1" si="42"/>
        <v>242</v>
      </c>
      <c r="T488" s="69">
        <f t="shared" ca="1" si="41"/>
        <v>2347.3999999999996</v>
      </c>
      <c r="W488"/>
      <c r="Z488"/>
    </row>
    <row r="489" spans="1:26" x14ac:dyDescent="0.3">
      <c r="A489" s="62" t="s">
        <v>21</v>
      </c>
      <c r="B489" s="63" t="s">
        <v>3534</v>
      </c>
      <c r="C489" s="63" t="s">
        <v>3535</v>
      </c>
      <c r="D489" s="62" t="s">
        <v>1464</v>
      </c>
      <c r="E489" s="62">
        <v>97250</v>
      </c>
      <c r="F489" s="62" t="s">
        <v>521</v>
      </c>
      <c r="G489" s="62" t="s">
        <v>3536</v>
      </c>
      <c r="H489" s="64">
        <v>30262</v>
      </c>
      <c r="I489" s="82">
        <f t="shared" ca="1" si="39"/>
        <v>39.964407939767284</v>
      </c>
      <c r="J489" s="62" t="s">
        <v>3537</v>
      </c>
      <c r="K489" s="62" t="s">
        <v>549</v>
      </c>
      <c r="L489" s="62" t="s">
        <v>3538</v>
      </c>
      <c r="M489" s="65" t="s">
        <v>377</v>
      </c>
      <c r="N489" s="66" t="s">
        <v>366</v>
      </c>
      <c r="O489" s="67">
        <v>40730</v>
      </c>
      <c r="P489" s="68" t="s">
        <v>492</v>
      </c>
      <c r="Q489" s="68" t="s">
        <v>3539</v>
      </c>
      <c r="R489" s="68">
        <f t="shared" ca="1" si="40"/>
        <v>136</v>
      </c>
      <c r="S489" s="68">
        <f t="shared" ca="1" si="42"/>
        <v>259</v>
      </c>
      <c r="T489" s="69">
        <f t="shared" ca="1" si="41"/>
        <v>2512.2999999999997</v>
      </c>
      <c r="W489"/>
      <c r="Z489"/>
    </row>
    <row r="490" spans="1:26" x14ac:dyDescent="0.3">
      <c r="A490" s="62" t="s">
        <v>369</v>
      </c>
      <c r="B490" s="63" t="s">
        <v>3553</v>
      </c>
      <c r="C490" s="63" t="s">
        <v>736</v>
      </c>
      <c r="D490" s="62" t="s">
        <v>3554</v>
      </c>
      <c r="E490" s="62">
        <v>97620</v>
      </c>
      <c r="F490" s="62" t="s">
        <v>640</v>
      </c>
      <c r="G490" s="62" t="s">
        <v>3555</v>
      </c>
      <c r="H490" s="64">
        <v>29836</v>
      </c>
      <c r="I490" s="82">
        <f t="shared" ca="1" si="39"/>
        <v>41.130732375085557</v>
      </c>
      <c r="J490" s="62" t="s">
        <v>3556</v>
      </c>
      <c r="K490" s="62" t="s">
        <v>740</v>
      </c>
      <c r="L490" s="62" t="s">
        <v>3557</v>
      </c>
      <c r="M490" s="65" t="s">
        <v>581</v>
      </c>
      <c r="N490" s="66" t="s">
        <v>366</v>
      </c>
      <c r="O490" s="67">
        <v>40993</v>
      </c>
      <c r="P490" s="68" t="s">
        <v>666</v>
      </c>
      <c r="Q490" s="68" t="s">
        <v>3558</v>
      </c>
      <c r="R490" s="68">
        <f t="shared" ca="1" si="40"/>
        <v>127</v>
      </c>
      <c r="S490" s="68">
        <f t="shared" ca="1" si="42"/>
        <v>249</v>
      </c>
      <c r="T490" s="69">
        <f t="shared" ca="1" si="41"/>
        <v>2415.2999999999997</v>
      </c>
      <c r="W490"/>
      <c r="Z490"/>
    </row>
    <row r="491" spans="1:26" x14ac:dyDescent="0.3">
      <c r="A491" s="62" t="s">
        <v>428</v>
      </c>
      <c r="B491" s="63" t="s">
        <v>1469</v>
      </c>
      <c r="C491" s="63" t="s">
        <v>3559</v>
      </c>
      <c r="D491" s="62" t="s">
        <v>3560</v>
      </c>
      <c r="E491" s="62">
        <v>97000</v>
      </c>
      <c r="F491" s="62" t="s">
        <v>382</v>
      </c>
      <c r="G491" s="62" t="s">
        <v>3561</v>
      </c>
      <c r="H491" s="64">
        <v>28314</v>
      </c>
      <c r="I491" s="82">
        <f t="shared" ca="1" si="39"/>
        <v>45.297741273100613</v>
      </c>
      <c r="J491" s="62" t="s">
        <v>3562</v>
      </c>
      <c r="K491" s="62" t="s">
        <v>632</v>
      </c>
      <c r="L491" s="62" t="s">
        <v>3563</v>
      </c>
      <c r="M491" s="65" t="s">
        <v>425</v>
      </c>
      <c r="N491" s="66" t="s">
        <v>366</v>
      </c>
      <c r="O491" s="67">
        <v>40797</v>
      </c>
      <c r="P491" s="68" t="s">
        <v>697</v>
      </c>
      <c r="Q491" s="68" t="s">
        <v>3564</v>
      </c>
      <c r="R491" s="68">
        <f t="shared" ca="1" si="40"/>
        <v>134</v>
      </c>
      <c r="S491" s="68">
        <f t="shared" ca="1" si="42"/>
        <v>257</v>
      </c>
      <c r="T491" s="69">
        <f t="shared" ca="1" si="41"/>
        <v>2492.8999999999996</v>
      </c>
      <c r="W491"/>
      <c r="Z491"/>
    </row>
    <row r="492" spans="1:26" x14ac:dyDescent="0.3">
      <c r="A492" s="62" t="s">
        <v>21</v>
      </c>
      <c r="B492" s="63" t="s">
        <v>3565</v>
      </c>
      <c r="C492" s="63" t="s">
        <v>3566</v>
      </c>
      <c r="D492" s="62" t="s">
        <v>814</v>
      </c>
      <c r="E492" s="62">
        <v>97250</v>
      </c>
      <c r="F492" s="62" t="s">
        <v>521</v>
      </c>
      <c r="G492" s="62"/>
      <c r="H492" s="64">
        <v>32725</v>
      </c>
      <c r="I492" s="82">
        <f t="shared" ca="1" si="39"/>
        <v>33.221081451060918</v>
      </c>
      <c r="J492" s="62" t="s">
        <v>3567</v>
      </c>
      <c r="K492" s="62" t="s">
        <v>475</v>
      </c>
      <c r="L492" s="62" t="s">
        <v>3568</v>
      </c>
      <c r="M492" s="65" t="s">
        <v>634</v>
      </c>
      <c r="N492" s="66" t="s">
        <v>366</v>
      </c>
      <c r="O492" s="67">
        <v>40279</v>
      </c>
      <c r="P492" s="68" t="s">
        <v>3532</v>
      </c>
      <c r="Q492" s="68" t="s">
        <v>3569</v>
      </c>
      <c r="R492" s="68">
        <f t="shared" ca="1" si="40"/>
        <v>151</v>
      </c>
      <c r="S492" s="68">
        <f t="shared" ca="1" si="42"/>
        <v>276</v>
      </c>
      <c r="T492" s="69">
        <f t="shared" ca="1" si="41"/>
        <v>2677.2</v>
      </c>
      <c r="W492"/>
      <c r="Z492"/>
    </row>
    <row r="493" spans="1:26" x14ac:dyDescent="0.3">
      <c r="A493" s="62" t="s">
        <v>428</v>
      </c>
      <c r="B493" s="63" t="s">
        <v>3570</v>
      </c>
      <c r="C493" s="63" t="s">
        <v>3571</v>
      </c>
      <c r="D493" s="62" t="s">
        <v>829</v>
      </c>
      <c r="E493" s="62">
        <v>97500</v>
      </c>
      <c r="F493" s="62" t="s">
        <v>360</v>
      </c>
      <c r="G493" s="62" t="s">
        <v>3572</v>
      </c>
      <c r="H493" s="64">
        <v>32452</v>
      </c>
      <c r="I493" s="82">
        <f t="shared" ca="1" si="39"/>
        <v>33.968514715947983</v>
      </c>
      <c r="J493" s="62" t="s">
        <v>3573</v>
      </c>
      <c r="K493" s="62" t="s">
        <v>404</v>
      </c>
      <c r="L493" s="62" t="s">
        <v>3574</v>
      </c>
      <c r="M493" s="65" t="s">
        <v>415</v>
      </c>
      <c r="N493" s="66" t="s">
        <v>366</v>
      </c>
      <c r="O493" s="67">
        <v>39769</v>
      </c>
      <c r="P493" s="68" t="s">
        <v>803</v>
      </c>
      <c r="Q493" s="68" t="s">
        <v>3575</v>
      </c>
      <c r="R493" s="68">
        <f t="shared" ca="1" si="40"/>
        <v>167</v>
      </c>
      <c r="S493" s="68">
        <f t="shared" ca="1" si="42"/>
        <v>293</v>
      </c>
      <c r="T493" s="69">
        <f t="shared" ca="1" si="41"/>
        <v>2842.1</v>
      </c>
      <c r="W493"/>
      <c r="Z493"/>
    </row>
    <row r="494" spans="1:26" x14ac:dyDescent="0.3">
      <c r="A494" s="62" t="s">
        <v>21</v>
      </c>
      <c r="B494" s="63" t="s">
        <v>3576</v>
      </c>
      <c r="C494" s="63" t="s">
        <v>3577</v>
      </c>
      <c r="D494" s="62" t="s">
        <v>3578</v>
      </c>
      <c r="E494" s="62">
        <v>97900</v>
      </c>
      <c r="F494" s="62" t="s">
        <v>487</v>
      </c>
      <c r="G494" s="62" t="s">
        <v>3579</v>
      </c>
      <c r="H494" s="64">
        <v>23569</v>
      </c>
      <c r="I494" s="82">
        <f t="shared" ca="1" si="39"/>
        <v>58.288843258042434</v>
      </c>
      <c r="J494" s="62" t="s">
        <v>3580</v>
      </c>
      <c r="K494" s="62" t="s">
        <v>549</v>
      </c>
      <c r="L494" s="62" t="s">
        <v>3581</v>
      </c>
      <c r="M494" s="65" t="s">
        <v>377</v>
      </c>
      <c r="N494" s="66" t="s">
        <v>366</v>
      </c>
      <c r="O494" s="67">
        <v>40258</v>
      </c>
      <c r="P494" s="68" t="s">
        <v>567</v>
      </c>
      <c r="Q494" s="68" t="s">
        <v>3582</v>
      </c>
      <c r="R494" s="68">
        <f t="shared" ca="1" si="40"/>
        <v>151</v>
      </c>
      <c r="S494" s="68">
        <f t="shared" ca="1" si="42"/>
        <v>276</v>
      </c>
      <c r="T494" s="69">
        <f t="shared" ca="1" si="41"/>
        <v>2677.2</v>
      </c>
      <c r="W494"/>
      <c r="Z494"/>
    </row>
    <row r="495" spans="1:26" x14ac:dyDescent="0.3">
      <c r="A495" s="62" t="s">
        <v>428</v>
      </c>
      <c r="B495" s="63" t="s">
        <v>3583</v>
      </c>
      <c r="C495" s="63" t="s">
        <v>3584</v>
      </c>
      <c r="D495" s="62" t="s">
        <v>1840</v>
      </c>
      <c r="E495" s="62">
        <v>97500</v>
      </c>
      <c r="F495" s="62" t="s">
        <v>360</v>
      </c>
      <c r="G495" s="62" t="s">
        <v>3585</v>
      </c>
      <c r="H495" s="64">
        <v>25609</v>
      </c>
      <c r="I495" s="82">
        <f t="shared" ca="1" si="39"/>
        <v>52.703627652292951</v>
      </c>
      <c r="J495" s="62" t="s">
        <v>3586</v>
      </c>
      <c r="K495" s="62" t="s">
        <v>880</v>
      </c>
      <c r="L495" s="62" t="s">
        <v>3587</v>
      </c>
      <c r="M495" s="65" t="s">
        <v>415</v>
      </c>
      <c r="N495" s="66" t="s">
        <v>366</v>
      </c>
      <c r="O495" s="67">
        <v>41019</v>
      </c>
      <c r="P495" s="68" t="s">
        <v>559</v>
      </c>
      <c r="Q495" s="68" t="s">
        <v>3588</v>
      </c>
      <c r="R495" s="68">
        <f t="shared" ca="1" si="40"/>
        <v>126</v>
      </c>
      <c r="S495" s="68">
        <f t="shared" ca="1" si="42"/>
        <v>248</v>
      </c>
      <c r="T495" s="69">
        <f t="shared" ca="1" si="41"/>
        <v>2405.6</v>
      </c>
      <c r="W495"/>
      <c r="Z495"/>
    </row>
    <row r="496" spans="1:26" x14ac:dyDescent="0.3">
      <c r="A496" s="62" t="s">
        <v>21</v>
      </c>
      <c r="B496" s="63" t="s">
        <v>3589</v>
      </c>
      <c r="C496" s="63" t="s">
        <v>3590</v>
      </c>
      <c r="D496" s="62" t="s">
        <v>2220</v>
      </c>
      <c r="E496" s="62">
        <v>97000</v>
      </c>
      <c r="F496" s="62" t="s">
        <v>382</v>
      </c>
      <c r="G496" s="62" t="s">
        <v>3591</v>
      </c>
      <c r="H496" s="64">
        <v>29866</v>
      </c>
      <c r="I496" s="82">
        <f t="shared" ca="1" si="39"/>
        <v>41.048596851471594</v>
      </c>
      <c r="J496" s="62" t="s">
        <v>3592</v>
      </c>
      <c r="K496" s="62" t="s">
        <v>363</v>
      </c>
      <c r="L496" s="62" t="s">
        <v>3593</v>
      </c>
      <c r="M496" s="65" t="s">
        <v>415</v>
      </c>
      <c r="N496" s="66" t="s">
        <v>366</v>
      </c>
      <c r="O496" s="67">
        <v>40070</v>
      </c>
      <c r="P496" s="68" t="s">
        <v>873</v>
      </c>
      <c r="Q496" s="68" t="s">
        <v>3594</v>
      </c>
      <c r="R496" s="68">
        <f t="shared" ca="1" si="40"/>
        <v>158</v>
      </c>
      <c r="S496" s="68">
        <f t="shared" ref="S496:S527" ca="1" si="43">IF(N496="Chargé(e) de Clientèle",INT(110+(110*(R496/100))),INT(150+(150*(R496/100))))</f>
        <v>283</v>
      </c>
      <c r="T496" s="69">
        <f t="shared" ca="1" si="41"/>
        <v>2745.1</v>
      </c>
      <c r="W496"/>
      <c r="Z496"/>
    </row>
    <row r="497" spans="1:26" x14ac:dyDescent="0.3">
      <c r="A497" s="62" t="s">
        <v>21</v>
      </c>
      <c r="B497" s="63" t="s">
        <v>3595</v>
      </c>
      <c r="C497" s="63" t="s">
        <v>3596</v>
      </c>
      <c r="D497" s="62" t="s">
        <v>1872</v>
      </c>
      <c r="E497" s="62">
        <v>97500</v>
      </c>
      <c r="F497" s="62" t="s">
        <v>360</v>
      </c>
      <c r="G497" s="62" t="s">
        <v>3597</v>
      </c>
      <c r="H497" s="64">
        <v>28710</v>
      </c>
      <c r="I497" s="82">
        <f t="shared" ca="1" si="39"/>
        <v>44.213552361396303</v>
      </c>
      <c r="J497" s="62" t="s">
        <v>3598</v>
      </c>
      <c r="K497" s="62" t="s">
        <v>506</v>
      </c>
      <c r="L497" s="62" t="s">
        <v>3599</v>
      </c>
      <c r="M497" s="65" t="s">
        <v>415</v>
      </c>
      <c r="N497" s="66" t="s">
        <v>366</v>
      </c>
      <c r="O497" s="67">
        <v>40848</v>
      </c>
      <c r="P497" s="68" t="s">
        <v>416</v>
      </c>
      <c r="Q497" s="68" t="s">
        <v>3600</v>
      </c>
      <c r="R497" s="68">
        <f t="shared" ca="1" si="40"/>
        <v>132</v>
      </c>
      <c r="S497" s="68">
        <f t="shared" ca="1" si="43"/>
        <v>255</v>
      </c>
      <c r="T497" s="69">
        <f t="shared" ca="1" si="41"/>
        <v>2473.5</v>
      </c>
      <c r="W497"/>
      <c r="Z497"/>
    </row>
    <row r="498" spans="1:26" x14ac:dyDescent="0.3">
      <c r="A498" s="62" t="s">
        <v>369</v>
      </c>
      <c r="B498" s="63" t="s">
        <v>3606</v>
      </c>
      <c r="C498" s="63" t="s">
        <v>3607</v>
      </c>
      <c r="D498" s="62" t="s">
        <v>3608</v>
      </c>
      <c r="E498" s="62">
        <v>97500</v>
      </c>
      <c r="F498" s="62" t="s">
        <v>360</v>
      </c>
      <c r="G498" s="62" t="s">
        <v>3609</v>
      </c>
      <c r="H498" s="64">
        <v>27189</v>
      </c>
      <c r="I498" s="82">
        <f t="shared" ca="1" si="39"/>
        <v>48.377823408624231</v>
      </c>
      <c r="J498" s="62" t="s">
        <v>3610</v>
      </c>
      <c r="K498" s="62" t="s">
        <v>632</v>
      </c>
      <c r="L498" s="62" t="s">
        <v>3611</v>
      </c>
      <c r="M498" s="65" t="s">
        <v>581</v>
      </c>
      <c r="N498" s="66" t="s">
        <v>366</v>
      </c>
      <c r="O498" s="67">
        <v>40306</v>
      </c>
      <c r="P498" s="68" t="s">
        <v>896</v>
      </c>
      <c r="Q498" s="68" t="s">
        <v>3612</v>
      </c>
      <c r="R498" s="68">
        <f t="shared" ca="1" si="40"/>
        <v>150</v>
      </c>
      <c r="S498" s="68">
        <f t="shared" ca="1" si="43"/>
        <v>275</v>
      </c>
      <c r="T498" s="69">
        <f t="shared" ca="1" si="41"/>
        <v>2667.5</v>
      </c>
      <c r="W498"/>
      <c r="Z498"/>
    </row>
    <row r="499" spans="1:26" x14ac:dyDescent="0.3">
      <c r="A499" s="62" t="s">
        <v>21</v>
      </c>
      <c r="B499" s="63" t="s">
        <v>3613</v>
      </c>
      <c r="C499" s="63" t="s">
        <v>3614</v>
      </c>
      <c r="D499" s="62" t="s">
        <v>3615</v>
      </c>
      <c r="E499" s="62">
        <v>98700</v>
      </c>
      <c r="F499" s="62" t="s">
        <v>1324</v>
      </c>
      <c r="G499" s="62" t="s">
        <v>3616</v>
      </c>
      <c r="H499" s="64">
        <v>31084</v>
      </c>
      <c r="I499" s="82">
        <f t="shared" ca="1" si="39"/>
        <v>37.713894592744694</v>
      </c>
      <c r="J499" s="62" t="s">
        <v>3617</v>
      </c>
      <c r="K499" s="62" t="s">
        <v>531</v>
      </c>
      <c r="L499" s="62" t="s">
        <v>3618</v>
      </c>
      <c r="M499" s="65" t="s">
        <v>415</v>
      </c>
      <c r="N499" s="66" t="s">
        <v>818</v>
      </c>
      <c r="O499" s="67">
        <v>40800</v>
      </c>
      <c r="P499" s="68" t="s">
        <v>458</v>
      </c>
      <c r="Q499" s="68" t="s">
        <v>3619</v>
      </c>
      <c r="R499" s="68">
        <f t="shared" ca="1" si="40"/>
        <v>133</v>
      </c>
      <c r="S499" s="68">
        <f t="shared" ca="1" si="43"/>
        <v>349</v>
      </c>
      <c r="T499" s="69">
        <f t="shared" ca="1" si="41"/>
        <v>3385.2999999999997</v>
      </c>
      <c r="W499"/>
      <c r="Z499"/>
    </row>
    <row r="500" spans="1:26" x14ac:dyDescent="0.3">
      <c r="A500" s="62" t="s">
        <v>21</v>
      </c>
      <c r="B500" s="63" t="s">
        <v>3620</v>
      </c>
      <c r="C500" s="63" t="s">
        <v>3621</v>
      </c>
      <c r="D500" s="62" t="s">
        <v>3622</v>
      </c>
      <c r="E500" s="62">
        <v>97250</v>
      </c>
      <c r="F500" s="62" t="s">
        <v>521</v>
      </c>
      <c r="G500" s="62"/>
      <c r="H500" s="64">
        <v>23082</v>
      </c>
      <c r="I500" s="82">
        <f t="shared" ca="1" si="39"/>
        <v>59.622176591375769</v>
      </c>
      <c r="J500" s="62" t="s">
        <v>3623</v>
      </c>
      <c r="K500" s="62" t="s">
        <v>588</v>
      </c>
      <c r="L500" s="62" t="s">
        <v>3624</v>
      </c>
      <c r="M500" s="65" t="s">
        <v>377</v>
      </c>
      <c r="N500" s="66" t="s">
        <v>366</v>
      </c>
      <c r="O500" s="67">
        <v>40993</v>
      </c>
      <c r="P500" s="68" t="s">
        <v>625</v>
      </c>
      <c r="Q500" s="68" t="s">
        <v>3625</v>
      </c>
      <c r="R500" s="68">
        <f t="shared" ca="1" si="40"/>
        <v>127</v>
      </c>
      <c r="S500" s="68">
        <f t="shared" ca="1" si="43"/>
        <v>249</v>
      </c>
      <c r="T500" s="69">
        <f t="shared" ca="1" si="41"/>
        <v>2415.2999999999997</v>
      </c>
      <c r="W500"/>
      <c r="Z500"/>
    </row>
    <row r="501" spans="1:26" x14ac:dyDescent="0.3">
      <c r="A501" s="62" t="s">
        <v>369</v>
      </c>
      <c r="B501" s="63" t="s">
        <v>3626</v>
      </c>
      <c r="C501" s="63" t="s">
        <v>1656</v>
      </c>
      <c r="D501" s="62" t="s">
        <v>3627</v>
      </c>
      <c r="E501" s="62">
        <v>97000</v>
      </c>
      <c r="F501" s="62" t="s">
        <v>382</v>
      </c>
      <c r="G501" s="62" t="s">
        <v>3628</v>
      </c>
      <c r="H501" s="64">
        <v>32603</v>
      </c>
      <c r="I501" s="82">
        <f t="shared" ca="1" si="39"/>
        <v>33.555099247091036</v>
      </c>
      <c r="J501" s="62" t="s">
        <v>3629</v>
      </c>
      <c r="K501" s="62" t="s">
        <v>531</v>
      </c>
      <c r="L501" s="62" t="s">
        <v>3630</v>
      </c>
      <c r="M501" s="65" t="s">
        <v>415</v>
      </c>
      <c r="N501" s="66" t="s">
        <v>366</v>
      </c>
      <c r="O501" s="67">
        <v>40340</v>
      </c>
      <c r="P501" s="68" t="s">
        <v>467</v>
      </c>
      <c r="Q501" s="68" t="s">
        <v>3631</v>
      </c>
      <c r="R501" s="68">
        <f t="shared" ca="1" si="40"/>
        <v>149</v>
      </c>
      <c r="S501" s="68">
        <f t="shared" ca="1" si="43"/>
        <v>273</v>
      </c>
      <c r="T501" s="69">
        <f t="shared" ca="1" si="41"/>
        <v>2648.1</v>
      </c>
      <c r="W501"/>
      <c r="Z501"/>
    </row>
    <row r="502" spans="1:26" x14ac:dyDescent="0.3">
      <c r="A502" s="62" t="s">
        <v>428</v>
      </c>
      <c r="B502" s="63" t="s">
        <v>3632</v>
      </c>
      <c r="C502" s="63" t="s">
        <v>3633</v>
      </c>
      <c r="D502" s="62" t="s">
        <v>1281</v>
      </c>
      <c r="E502" s="62">
        <v>98960</v>
      </c>
      <c r="F502" s="62" t="s">
        <v>648</v>
      </c>
      <c r="G502" s="62" t="s">
        <v>3634</v>
      </c>
      <c r="H502" s="64">
        <v>31842</v>
      </c>
      <c r="I502" s="82">
        <f t="shared" ca="1" si="39"/>
        <v>35.638603696098563</v>
      </c>
      <c r="J502" s="62" t="s">
        <v>3635</v>
      </c>
      <c r="K502" s="62" t="s">
        <v>413</v>
      </c>
      <c r="L502" s="62" t="s">
        <v>3636</v>
      </c>
      <c r="M502" s="65" t="s">
        <v>365</v>
      </c>
      <c r="N502" s="66" t="s">
        <v>366</v>
      </c>
      <c r="O502" s="67">
        <v>40553</v>
      </c>
      <c r="P502" s="68" t="s">
        <v>406</v>
      </c>
      <c r="Q502" s="68" t="s">
        <v>3637</v>
      </c>
      <c r="R502" s="68">
        <f t="shared" ca="1" si="40"/>
        <v>142</v>
      </c>
      <c r="S502" s="68">
        <f t="shared" ca="1" si="43"/>
        <v>266</v>
      </c>
      <c r="T502" s="69">
        <f t="shared" ca="1" si="41"/>
        <v>2580.1999999999998</v>
      </c>
      <c r="W502"/>
      <c r="Z502"/>
    </row>
    <row r="503" spans="1:26" x14ac:dyDescent="0.3">
      <c r="A503" s="62" t="s">
        <v>21</v>
      </c>
      <c r="B503" s="63" t="s">
        <v>3638</v>
      </c>
      <c r="C503" s="63" t="s">
        <v>3639</v>
      </c>
      <c r="D503" s="62" t="s">
        <v>3640</v>
      </c>
      <c r="E503" s="62">
        <v>97250</v>
      </c>
      <c r="F503" s="62" t="s">
        <v>521</v>
      </c>
      <c r="G503" s="62" t="s">
        <v>3641</v>
      </c>
      <c r="H503" s="64">
        <v>28741</v>
      </c>
      <c r="I503" s="82">
        <f t="shared" ca="1" si="39"/>
        <v>44.128678986995212</v>
      </c>
      <c r="J503" s="62" t="s">
        <v>3642</v>
      </c>
      <c r="K503" s="62" t="s">
        <v>549</v>
      </c>
      <c r="L503" s="62" t="s">
        <v>3643</v>
      </c>
      <c r="M503" s="65" t="s">
        <v>425</v>
      </c>
      <c r="N503" s="66" t="s">
        <v>366</v>
      </c>
      <c r="O503" s="67">
        <v>40894</v>
      </c>
      <c r="P503" s="68" t="s">
        <v>426</v>
      </c>
      <c r="Q503" s="68" t="s">
        <v>3644</v>
      </c>
      <c r="R503" s="68">
        <f t="shared" ca="1" si="40"/>
        <v>130</v>
      </c>
      <c r="S503" s="68">
        <f t="shared" ca="1" si="43"/>
        <v>253</v>
      </c>
      <c r="T503" s="69">
        <f t="shared" ca="1" si="41"/>
        <v>2454.1</v>
      </c>
      <c r="W503"/>
      <c r="Z503"/>
    </row>
    <row r="504" spans="1:26" x14ac:dyDescent="0.3">
      <c r="A504" s="62" t="s">
        <v>428</v>
      </c>
      <c r="B504" s="63" t="s">
        <v>3645</v>
      </c>
      <c r="C504" s="63" t="s">
        <v>2570</v>
      </c>
      <c r="D504" s="62" t="s">
        <v>3548</v>
      </c>
      <c r="E504" s="62">
        <v>97620</v>
      </c>
      <c r="F504" s="62" t="s">
        <v>640</v>
      </c>
      <c r="G504" s="62" t="s">
        <v>3646</v>
      </c>
      <c r="H504" s="64">
        <v>22048</v>
      </c>
      <c r="I504" s="82">
        <f t="shared" ca="1" si="39"/>
        <v>62.453114305270361</v>
      </c>
      <c r="J504" s="62" t="s">
        <v>3647</v>
      </c>
      <c r="K504" s="62" t="s">
        <v>880</v>
      </c>
      <c r="L504" s="62" t="s">
        <v>3648</v>
      </c>
      <c r="M504" s="65" t="s">
        <v>415</v>
      </c>
      <c r="N504" s="66" t="s">
        <v>366</v>
      </c>
      <c r="O504" s="67">
        <v>40053</v>
      </c>
      <c r="P504" s="68" t="s">
        <v>508</v>
      </c>
      <c r="Q504" s="68" t="s">
        <v>3649</v>
      </c>
      <c r="R504" s="68">
        <f t="shared" ca="1" si="40"/>
        <v>158</v>
      </c>
      <c r="S504" s="68">
        <f t="shared" ca="1" si="43"/>
        <v>283</v>
      </c>
      <c r="T504" s="69">
        <f t="shared" ca="1" si="41"/>
        <v>2745.1</v>
      </c>
      <c r="W504"/>
      <c r="Z504"/>
    </row>
    <row r="505" spans="1:26" x14ac:dyDescent="0.3">
      <c r="A505" s="62" t="s">
        <v>21</v>
      </c>
      <c r="B505" s="63" t="s">
        <v>3650</v>
      </c>
      <c r="C505" s="63" t="s">
        <v>2482</v>
      </c>
      <c r="D505" s="62" t="s">
        <v>1577</v>
      </c>
      <c r="E505" s="62">
        <v>97150</v>
      </c>
      <c r="F505" s="62" t="s">
        <v>472</v>
      </c>
      <c r="G505" s="62" t="s">
        <v>3651</v>
      </c>
      <c r="H505" s="64">
        <v>31477</v>
      </c>
      <c r="I505" s="82">
        <f t="shared" ca="1" si="39"/>
        <v>36.637919233401782</v>
      </c>
      <c r="J505" s="62"/>
      <c r="K505" s="62" t="s">
        <v>724</v>
      </c>
      <c r="L505" s="62" t="s">
        <v>3652</v>
      </c>
      <c r="M505" s="65" t="s">
        <v>377</v>
      </c>
      <c r="N505" s="66" t="s">
        <v>366</v>
      </c>
      <c r="O505" s="67">
        <v>40541</v>
      </c>
      <c r="P505" s="68" t="s">
        <v>625</v>
      </c>
      <c r="Q505" s="68" t="s">
        <v>3653</v>
      </c>
      <c r="R505" s="68">
        <f t="shared" ca="1" si="40"/>
        <v>142</v>
      </c>
      <c r="S505" s="68">
        <f t="shared" ca="1" si="43"/>
        <v>266</v>
      </c>
      <c r="T505" s="69">
        <f t="shared" ca="1" si="41"/>
        <v>2580.1999999999998</v>
      </c>
      <c r="W505"/>
      <c r="Z505"/>
    </row>
    <row r="506" spans="1:26" x14ac:dyDescent="0.3">
      <c r="A506" s="62" t="s">
        <v>21</v>
      </c>
      <c r="B506" s="63" t="s">
        <v>3654</v>
      </c>
      <c r="C506" s="63" t="s">
        <v>3655</v>
      </c>
      <c r="D506" s="62" t="s">
        <v>3656</v>
      </c>
      <c r="E506" s="62">
        <v>98700</v>
      </c>
      <c r="F506" s="62" t="s">
        <v>1324</v>
      </c>
      <c r="G506" s="62" t="s">
        <v>3657</v>
      </c>
      <c r="H506" s="64">
        <v>28557</v>
      </c>
      <c r="I506" s="82">
        <f t="shared" ca="1" si="39"/>
        <v>44.632443531827512</v>
      </c>
      <c r="J506" s="62" t="s">
        <v>3658</v>
      </c>
      <c r="K506" s="62" t="s">
        <v>375</v>
      </c>
      <c r="L506" s="62" t="s">
        <v>3659</v>
      </c>
      <c r="M506" s="65" t="s">
        <v>365</v>
      </c>
      <c r="N506" s="66" t="s">
        <v>366</v>
      </c>
      <c r="O506" s="67">
        <v>39781</v>
      </c>
      <c r="P506" s="68" t="s">
        <v>435</v>
      </c>
      <c r="Q506" s="68" t="s">
        <v>3660</v>
      </c>
      <c r="R506" s="68">
        <f t="shared" ca="1" si="40"/>
        <v>167</v>
      </c>
      <c r="S506" s="68">
        <f t="shared" ca="1" si="43"/>
        <v>293</v>
      </c>
      <c r="T506" s="69">
        <f t="shared" ca="1" si="41"/>
        <v>2842.1</v>
      </c>
      <c r="W506"/>
      <c r="Z506"/>
    </row>
    <row r="507" spans="1:26" x14ac:dyDescent="0.3">
      <c r="A507" s="62" t="s">
        <v>428</v>
      </c>
      <c r="B507" s="63" t="s">
        <v>3661</v>
      </c>
      <c r="C507" s="63" t="s">
        <v>3662</v>
      </c>
      <c r="D507" s="62" t="s">
        <v>3663</v>
      </c>
      <c r="E507" s="62">
        <v>97250</v>
      </c>
      <c r="F507" s="62" t="s">
        <v>521</v>
      </c>
      <c r="G507" s="62" t="s">
        <v>3664</v>
      </c>
      <c r="H507" s="64">
        <v>24238</v>
      </c>
      <c r="I507" s="82">
        <f t="shared" ca="1" si="39"/>
        <v>56.45722108145106</v>
      </c>
      <c r="J507" s="62" t="s">
        <v>3665</v>
      </c>
      <c r="K507" s="62" t="s">
        <v>413</v>
      </c>
      <c r="L507" s="62" t="s">
        <v>3666</v>
      </c>
      <c r="M507" s="65" t="s">
        <v>450</v>
      </c>
      <c r="N507" s="66" t="s">
        <v>366</v>
      </c>
      <c r="O507" s="67">
        <v>39669</v>
      </c>
      <c r="P507" s="68" t="s">
        <v>451</v>
      </c>
      <c r="Q507" s="68" t="s">
        <v>3667</v>
      </c>
      <c r="R507" s="68">
        <f t="shared" ca="1" si="40"/>
        <v>171</v>
      </c>
      <c r="S507" s="68">
        <f t="shared" ca="1" si="43"/>
        <v>298</v>
      </c>
      <c r="T507" s="69">
        <f t="shared" ca="1" si="41"/>
        <v>2890.6</v>
      </c>
      <c r="W507"/>
      <c r="Z507"/>
    </row>
    <row r="508" spans="1:26" x14ac:dyDescent="0.3">
      <c r="A508" s="62" t="s">
        <v>21</v>
      </c>
      <c r="B508" s="63" t="s">
        <v>3668</v>
      </c>
      <c r="C508" s="63" t="s">
        <v>3669</v>
      </c>
      <c r="D508" s="62" t="s">
        <v>3670</v>
      </c>
      <c r="E508" s="62">
        <v>97500</v>
      </c>
      <c r="F508" s="62" t="s">
        <v>360</v>
      </c>
      <c r="G508" s="62" t="s">
        <v>3671</v>
      </c>
      <c r="H508" s="64">
        <v>28164</v>
      </c>
      <c r="I508" s="82">
        <f t="shared" ca="1" si="39"/>
        <v>45.708418891170432</v>
      </c>
      <c r="J508" s="62" t="s">
        <v>3672</v>
      </c>
      <c r="K508" s="62" t="s">
        <v>531</v>
      </c>
      <c r="L508" s="62" t="s">
        <v>3673</v>
      </c>
      <c r="M508" s="65" t="s">
        <v>415</v>
      </c>
      <c r="N508" s="66" t="s">
        <v>366</v>
      </c>
      <c r="O508" s="67">
        <v>40734</v>
      </c>
      <c r="P508" s="68" t="s">
        <v>533</v>
      </c>
      <c r="Q508" s="68" t="s">
        <v>3674</v>
      </c>
      <c r="R508" s="68">
        <f t="shared" ca="1" si="40"/>
        <v>136</v>
      </c>
      <c r="S508" s="68">
        <f t="shared" ca="1" si="43"/>
        <v>259</v>
      </c>
      <c r="T508" s="69">
        <f t="shared" ca="1" si="41"/>
        <v>2512.2999999999997</v>
      </c>
      <c r="W508"/>
      <c r="Z508"/>
    </row>
    <row r="509" spans="1:26" x14ac:dyDescent="0.3">
      <c r="A509" s="62" t="s">
        <v>21</v>
      </c>
      <c r="B509" s="63" t="s">
        <v>330</v>
      </c>
      <c r="C509" s="63" t="s">
        <v>331</v>
      </c>
      <c r="D509" s="62" t="s">
        <v>3675</v>
      </c>
      <c r="E509" s="62">
        <v>97000</v>
      </c>
      <c r="F509" s="62" t="s">
        <v>382</v>
      </c>
      <c r="G509" s="62" t="s">
        <v>3676</v>
      </c>
      <c r="H509" s="64">
        <v>22748</v>
      </c>
      <c r="I509" s="82">
        <f t="shared" ca="1" si="39"/>
        <v>60.536618754277889</v>
      </c>
      <c r="J509" s="62" t="s">
        <v>3677</v>
      </c>
      <c r="K509" s="62" t="s">
        <v>363</v>
      </c>
      <c r="L509" s="62" t="s">
        <v>3678</v>
      </c>
      <c r="M509" s="65" t="s">
        <v>365</v>
      </c>
      <c r="N509" s="66" t="s">
        <v>366</v>
      </c>
      <c r="O509" s="67">
        <v>39812</v>
      </c>
      <c r="P509" s="68" t="s">
        <v>498</v>
      </c>
      <c r="Q509" s="68" t="s">
        <v>3679</v>
      </c>
      <c r="R509" s="68">
        <f t="shared" ca="1" si="40"/>
        <v>166</v>
      </c>
      <c r="S509" s="68">
        <f t="shared" ca="1" si="43"/>
        <v>292</v>
      </c>
      <c r="T509" s="69">
        <f t="shared" ca="1" si="41"/>
        <v>2832.3999999999996</v>
      </c>
      <c r="W509"/>
      <c r="Z509"/>
    </row>
    <row r="510" spans="1:26" x14ac:dyDescent="0.3">
      <c r="A510" s="62" t="s">
        <v>369</v>
      </c>
      <c r="B510" s="63" t="s">
        <v>3680</v>
      </c>
      <c r="C510" s="63" t="s">
        <v>28</v>
      </c>
      <c r="D510" s="62" t="s">
        <v>3681</v>
      </c>
      <c r="E510" s="62">
        <v>97250</v>
      </c>
      <c r="F510" s="62" t="s">
        <v>521</v>
      </c>
      <c r="G510" s="62" t="s">
        <v>3682</v>
      </c>
      <c r="H510" s="64">
        <v>29440</v>
      </c>
      <c r="I510" s="82">
        <f t="shared" ca="1" si="39"/>
        <v>42.214921286789867</v>
      </c>
      <c r="J510" s="62" t="s">
        <v>3683</v>
      </c>
      <c r="K510" s="62" t="s">
        <v>845</v>
      </c>
      <c r="L510" s="62" t="s">
        <v>3684</v>
      </c>
      <c r="M510" s="65" t="s">
        <v>450</v>
      </c>
      <c r="N510" s="66" t="s">
        <v>366</v>
      </c>
      <c r="O510" s="67">
        <v>40884</v>
      </c>
      <c r="P510" s="68" t="s">
        <v>590</v>
      </c>
      <c r="Q510" s="68" t="s">
        <v>3685</v>
      </c>
      <c r="R510" s="68">
        <f t="shared" ca="1" si="40"/>
        <v>131</v>
      </c>
      <c r="S510" s="68">
        <f t="shared" ca="1" si="43"/>
        <v>254</v>
      </c>
      <c r="T510" s="69">
        <f t="shared" ca="1" si="41"/>
        <v>2463.7999999999997</v>
      </c>
      <c r="W510"/>
      <c r="Z510"/>
    </row>
    <row r="511" spans="1:26" x14ac:dyDescent="0.3">
      <c r="A511" s="62" t="s">
        <v>369</v>
      </c>
      <c r="B511" s="63" t="s">
        <v>3686</v>
      </c>
      <c r="C511" s="63" t="s">
        <v>1198</v>
      </c>
      <c r="D511" s="62" t="s">
        <v>3687</v>
      </c>
      <c r="E511" s="62">
        <v>97000</v>
      </c>
      <c r="F511" s="62" t="s">
        <v>382</v>
      </c>
      <c r="G511" s="62"/>
      <c r="H511" s="64">
        <v>33486</v>
      </c>
      <c r="I511" s="82">
        <f t="shared" ca="1" si="39"/>
        <v>31.137577002053387</v>
      </c>
      <c r="J511" s="62" t="s">
        <v>3688</v>
      </c>
      <c r="K511" s="62" t="s">
        <v>404</v>
      </c>
      <c r="L511" s="62" t="s">
        <v>3689</v>
      </c>
      <c r="M511" s="65" t="s">
        <v>450</v>
      </c>
      <c r="N511" s="66" t="s">
        <v>366</v>
      </c>
      <c r="O511" s="67">
        <v>41063</v>
      </c>
      <c r="P511" s="68" t="s">
        <v>451</v>
      </c>
      <c r="Q511" s="68" t="s">
        <v>3690</v>
      </c>
      <c r="R511" s="68">
        <f t="shared" ca="1" si="40"/>
        <v>125</v>
      </c>
      <c r="S511" s="68">
        <f t="shared" ca="1" si="43"/>
        <v>247</v>
      </c>
      <c r="T511" s="69">
        <f t="shared" ca="1" si="41"/>
        <v>2395.8999999999996</v>
      </c>
      <c r="W511"/>
      <c r="Z511"/>
    </row>
    <row r="512" spans="1:26" x14ac:dyDescent="0.3">
      <c r="A512" s="62" t="s">
        <v>428</v>
      </c>
      <c r="B512" s="63" t="s">
        <v>3691</v>
      </c>
      <c r="C512" s="63" t="s">
        <v>3692</v>
      </c>
      <c r="D512" s="62" t="s">
        <v>3693</v>
      </c>
      <c r="E512" s="62">
        <v>97000</v>
      </c>
      <c r="F512" s="62" t="s">
        <v>382</v>
      </c>
      <c r="G512" s="62"/>
      <c r="H512" s="64">
        <v>33302</v>
      </c>
      <c r="I512" s="82">
        <f t="shared" ca="1" si="39"/>
        <v>31.641341546885695</v>
      </c>
      <c r="J512" s="62" t="s">
        <v>3694</v>
      </c>
      <c r="K512" s="62" t="s">
        <v>632</v>
      </c>
      <c r="L512" s="62" t="s">
        <v>3695</v>
      </c>
      <c r="M512" s="65" t="s">
        <v>425</v>
      </c>
      <c r="N512" s="66" t="s">
        <v>366</v>
      </c>
      <c r="O512" s="67">
        <v>39756</v>
      </c>
      <c r="P512" s="68" t="s">
        <v>477</v>
      </c>
      <c r="Q512" s="68" t="s">
        <v>3696</v>
      </c>
      <c r="R512" s="68">
        <f t="shared" ca="1" si="40"/>
        <v>168</v>
      </c>
      <c r="S512" s="68">
        <f t="shared" ca="1" si="43"/>
        <v>294</v>
      </c>
      <c r="T512" s="69">
        <f t="shared" ca="1" si="41"/>
        <v>2851.7999999999997</v>
      </c>
      <c r="W512"/>
      <c r="Z512"/>
    </row>
    <row r="513" spans="1:26" x14ac:dyDescent="0.3">
      <c r="A513" s="62" t="s">
        <v>428</v>
      </c>
      <c r="B513" s="63" t="s">
        <v>3697</v>
      </c>
      <c r="C513" s="63" t="s">
        <v>3220</v>
      </c>
      <c r="D513" s="62" t="s">
        <v>3698</v>
      </c>
      <c r="E513" s="62">
        <v>97000</v>
      </c>
      <c r="F513" s="62" t="s">
        <v>382</v>
      </c>
      <c r="G513" s="62" t="s">
        <v>3699</v>
      </c>
      <c r="H513" s="64">
        <v>32056</v>
      </c>
      <c r="I513" s="82">
        <f t="shared" ca="1" si="39"/>
        <v>35.052703627652292</v>
      </c>
      <c r="J513" s="62" t="s">
        <v>3700</v>
      </c>
      <c r="K513" s="62" t="s">
        <v>465</v>
      </c>
      <c r="L513" s="62" t="s">
        <v>3701</v>
      </c>
      <c r="M513" s="65" t="s">
        <v>415</v>
      </c>
      <c r="N513" s="66" t="s">
        <v>366</v>
      </c>
      <c r="O513" s="67">
        <v>40061</v>
      </c>
      <c r="P513" s="68" t="s">
        <v>803</v>
      </c>
      <c r="Q513" s="68" t="s">
        <v>3702</v>
      </c>
      <c r="R513" s="68">
        <f t="shared" ca="1" si="40"/>
        <v>158</v>
      </c>
      <c r="S513" s="68">
        <f t="shared" ca="1" si="43"/>
        <v>283</v>
      </c>
      <c r="T513" s="69">
        <f t="shared" ca="1" si="41"/>
        <v>2745.1</v>
      </c>
      <c r="W513"/>
      <c r="Z513"/>
    </row>
    <row r="514" spans="1:26" x14ac:dyDescent="0.3">
      <c r="A514" s="62" t="s">
        <v>428</v>
      </c>
      <c r="B514" s="63" t="s">
        <v>3703</v>
      </c>
      <c r="C514" s="63" t="s">
        <v>1949</v>
      </c>
      <c r="D514" s="62" t="s">
        <v>3704</v>
      </c>
      <c r="E514" s="62">
        <v>97250</v>
      </c>
      <c r="F514" s="62" t="s">
        <v>521</v>
      </c>
      <c r="G514" s="62" t="s">
        <v>3705</v>
      </c>
      <c r="H514" s="64">
        <v>30017</v>
      </c>
      <c r="I514" s="82">
        <f t="shared" ref="I514:I577" ca="1" si="44">(TODAY()-H514)/365.25</f>
        <v>40.635181382614647</v>
      </c>
      <c r="J514" s="62" t="s">
        <v>3706</v>
      </c>
      <c r="K514" s="62" t="s">
        <v>363</v>
      </c>
      <c r="L514" s="62" t="s">
        <v>3707</v>
      </c>
      <c r="M514" s="65" t="s">
        <v>634</v>
      </c>
      <c r="N514" s="66" t="s">
        <v>366</v>
      </c>
      <c r="O514" s="67">
        <v>40269</v>
      </c>
      <c r="P514" s="68" t="s">
        <v>3532</v>
      </c>
      <c r="Q514" s="68" t="s">
        <v>3708</v>
      </c>
      <c r="R514" s="68">
        <f t="shared" ref="R514:R577" ca="1" si="45">INT((TODAY()-O514)/30.3075)</f>
        <v>151</v>
      </c>
      <c r="S514" s="68">
        <f t="shared" ca="1" si="43"/>
        <v>276</v>
      </c>
      <c r="T514" s="69">
        <f t="shared" ref="T514:T577" ca="1" si="46">S514*9.7</f>
        <v>2677.2</v>
      </c>
      <c r="W514"/>
      <c r="Z514"/>
    </row>
    <row r="515" spans="1:26" x14ac:dyDescent="0.3">
      <c r="A515" s="62" t="s">
        <v>21</v>
      </c>
      <c r="B515" s="63" t="s">
        <v>3709</v>
      </c>
      <c r="C515" s="63" t="s">
        <v>3710</v>
      </c>
      <c r="D515" s="62" t="s">
        <v>3711</v>
      </c>
      <c r="E515" s="62">
        <v>97250</v>
      </c>
      <c r="F515" s="62" t="s">
        <v>521</v>
      </c>
      <c r="G515" s="62" t="s">
        <v>3712</v>
      </c>
      <c r="H515" s="64">
        <v>33455</v>
      </c>
      <c r="I515" s="82">
        <f t="shared" ca="1" si="44"/>
        <v>31.222450376454482</v>
      </c>
      <c r="J515" s="62"/>
      <c r="K515" s="62" t="s">
        <v>413</v>
      </c>
      <c r="L515" s="62" t="s">
        <v>3713</v>
      </c>
      <c r="M515" s="65" t="s">
        <v>377</v>
      </c>
      <c r="N515" s="66" t="s">
        <v>366</v>
      </c>
      <c r="O515" s="67">
        <v>40805</v>
      </c>
      <c r="P515" s="68" t="s">
        <v>396</v>
      </c>
      <c r="Q515" s="68" t="s">
        <v>3714</v>
      </c>
      <c r="R515" s="68">
        <f t="shared" ca="1" si="45"/>
        <v>133</v>
      </c>
      <c r="S515" s="68">
        <f t="shared" ca="1" si="43"/>
        <v>256</v>
      </c>
      <c r="T515" s="69">
        <f t="shared" ca="1" si="46"/>
        <v>2483.1999999999998</v>
      </c>
      <c r="W515"/>
      <c r="Z515"/>
    </row>
    <row r="516" spans="1:26" x14ac:dyDescent="0.3">
      <c r="A516" s="62" t="s">
        <v>369</v>
      </c>
      <c r="B516" s="63" t="s">
        <v>3715</v>
      </c>
      <c r="C516" s="63" t="s">
        <v>124</v>
      </c>
      <c r="D516" s="62" t="s">
        <v>3716</v>
      </c>
      <c r="E516" s="62">
        <v>97000</v>
      </c>
      <c r="F516" s="62" t="s">
        <v>382</v>
      </c>
      <c r="G516" s="62" t="s">
        <v>3717</v>
      </c>
      <c r="H516" s="64">
        <v>33820</v>
      </c>
      <c r="I516" s="82">
        <f t="shared" ca="1" si="44"/>
        <v>30.223134839151268</v>
      </c>
      <c r="J516" s="62" t="s">
        <v>3718</v>
      </c>
      <c r="K516" s="62" t="s">
        <v>724</v>
      </c>
      <c r="L516" s="62" t="s">
        <v>3719</v>
      </c>
      <c r="M516" s="65" t="s">
        <v>581</v>
      </c>
      <c r="N516" s="66" t="s">
        <v>366</v>
      </c>
      <c r="O516" s="67">
        <v>41232</v>
      </c>
      <c r="P516" s="68" t="s">
        <v>582</v>
      </c>
      <c r="Q516" s="68" t="s">
        <v>3720</v>
      </c>
      <c r="R516" s="68">
        <f t="shared" ca="1" si="45"/>
        <v>119</v>
      </c>
      <c r="S516" s="68">
        <f t="shared" ca="1" si="43"/>
        <v>240</v>
      </c>
      <c r="T516" s="69">
        <f t="shared" ca="1" si="46"/>
        <v>2328</v>
      </c>
      <c r="W516"/>
      <c r="Z516"/>
    </row>
    <row r="517" spans="1:26" x14ac:dyDescent="0.3">
      <c r="A517" s="62" t="s">
        <v>369</v>
      </c>
      <c r="B517" s="63" t="s">
        <v>3721</v>
      </c>
      <c r="C517" s="63" t="s">
        <v>3722</v>
      </c>
      <c r="D517" s="62" t="s">
        <v>3723</v>
      </c>
      <c r="E517" s="62">
        <v>97500</v>
      </c>
      <c r="F517" s="62" t="s">
        <v>360</v>
      </c>
      <c r="G517" s="62" t="s">
        <v>3724</v>
      </c>
      <c r="H517" s="64">
        <v>32817</v>
      </c>
      <c r="I517" s="82">
        <f t="shared" ca="1" si="44"/>
        <v>32.969199178644764</v>
      </c>
      <c r="J517" s="62" t="s">
        <v>3725</v>
      </c>
      <c r="K517" s="62" t="s">
        <v>845</v>
      </c>
      <c r="L517" s="62" t="s">
        <v>3726</v>
      </c>
      <c r="M517" s="65" t="s">
        <v>377</v>
      </c>
      <c r="N517" s="66" t="s">
        <v>366</v>
      </c>
      <c r="O517" s="67">
        <v>40505</v>
      </c>
      <c r="P517" s="68" t="s">
        <v>1082</v>
      </c>
      <c r="Q517" s="68" t="s">
        <v>3727</v>
      </c>
      <c r="R517" s="68">
        <f t="shared" ca="1" si="45"/>
        <v>143</v>
      </c>
      <c r="S517" s="68">
        <f t="shared" ca="1" si="43"/>
        <v>267</v>
      </c>
      <c r="T517" s="69">
        <f t="shared" ca="1" si="46"/>
        <v>2589.8999999999996</v>
      </c>
      <c r="W517"/>
      <c r="Z517"/>
    </row>
    <row r="518" spans="1:26" x14ac:dyDescent="0.3">
      <c r="A518" s="62" t="s">
        <v>369</v>
      </c>
      <c r="B518" s="63" t="s">
        <v>3728</v>
      </c>
      <c r="C518" s="63" t="s">
        <v>3485</v>
      </c>
      <c r="D518" s="62" t="s">
        <v>3729</v>
      </c>
      <c r="E518" s="62">
        <v>97000</v>
      </c>
      <c r="F518" s="62" t="s">
        <v>382</v>
      </c>
      <c r="G518" s="62" t="s">
        <v>3730</v>
      </c>
      <c r="H518" s="64">
        <v>21836</v>
      </c>
      <c r="I518" s="82">
        <f t="shared" ca="1" si="44"/>
        <v>63.03353867214237</v>
      </c>
      <c r="J518" s="62" t="s">
        <v>3731</v>
      </c>
      <c r="K518" s="62" t="s">
        <v>531</v>
      </c>
      <c r="L518" s="62" t="s">
        <v>3732</v>
      </c>
      <c r="M518" s="65" t="s">
        <v>581</v>
      </c>
      <c r="N518" s="66" t="s">
        <v>366</v>
      </c>
      <c r="O518" s="67">
        <v>39829</v>
      </c>
      <c r="P518" s="68" t="s">
        <v>666</v>
      </c>
      <c r="Q518" s="68" t="s">
        <v>3733</v>
      </c>
      <c r="R518" s="68">
        <f t="shared" ca="1" si="45"/>
        <v>165</v>
      </c>
      <c r="S518" s="68">
        <f t="shared" ca="1" si="43"/>
        <v>291</v>
      </c>
      <c r="T518" s="69">
        <f t="shared" ca="1" si="46"/>
        <v>2822.7</v>
      </c>
      <c r="W518"/>
      <c r="Z518"/>
    </row>
    <row r="519" spans="1:26" x14ac:dyDescent="0.3">
      <c r="A519" s="62" t="s">
        <v>21</v>
      </c>
      <c r="B519" s="63" t="s">
        <v>3734</v>
      </c>
      <c r="C519" s="63" t="s">
        <v>3735</v>
      </c>
      <c r="D519" s="62" t="s">
        <v>3736</v>
      </c>
      <c r="E519" s="62">
        <v>97900</v>
      </c>
      <c r="F519" s="62" t="s">
        <v>487</v>
      </c>
      <c r="G519" s="62"/>
      <c r="H519" s="64">
        <v>31995</v>
      </c>
      <c r="I519" s="82">
        <f t="shared" ca="1" si="44"/>
        <v>35.219712525667354</v>
      </c>
      <c r="J519" s="62" t="s">
        <v>3737</v>
      </c>
      <c r="K519" s="62" t="s">
        <v>688</v>
      </c>
      <c r="L519" s="62" t="s">
        <v>3738</v>
      </c>
      <c r="M519" s="65" t="s">
        <v>450</v>
      </c>
      <c r="N519" s="66" t="s">
        <v>366</v>
      </c>
      <c r="O519" s="67">
        <v>40532</v>
      </c>
      <c r="P519" s="68" t="s">
        <v>590</v>
      </c>
      <c r="Q519" s="68" t="s">
        <v>3739</v>
      </c>
      <c r="R519" s="68">
        <f t="shared" ca="1" si="45"/>
        <v>142</v>
      </c>
      <c r="S519" s="68">
        <f t="shared" ca="1" si="43"/>
        <v>266</v>
      </c>
      <c r="T519" s="69">
        <f t="shared" ca="1" si="46"/>
        <v>2580.1999999999998</v>
      </c>
      <c r="W519"/>
      <c r="Z519"/>
    </row>
    <row r="520" spans="1:26" x14ac:dyDescent="0.3">
      <c r="A520" s="62" t="s">
        <v>21</v>
      </c>
      <c r="B520" s="63" t="s">
        <v>89</v>
      </c>
      <c r="C520" s="63" t="s">
        <v>88</v>
      </c>
      <c r="D520" s="62" t="s">
        <v>3740</v>
      </c>
      <c r="E520" s="62">
        <v>97250</v>
      </c>
      <c r="F520" s="62" t="s">
        <v>521</v>
      </c>
      <c r="G520" s="62" t="s">
        <v>3741</v>
      </c>
      <c r="H520" s="64">
        <v>27949</v>
      </c>
      <c r="I520" s="82">
        <f t="shared" ca="1" si="44"/>
        <v>46.297056810403831</v>
      </c>
      <c r="J520" s="62" t="s">
        <v>3742</v>
      </c>
      <c r="K520" s="62" t="s">
        <v>506</v>
      </c>
      <c r="L520" s="62" t="s">
        <v>3743</v>
      </c>
      <c r="M520" s="65" t="s">
        <v>415</v>
      </c>
      <c r="N520" s="66" t="s">
        <v>366</v>
      </c>
      <c r="O520" s="67">
        <v>39679</v>
      </c>
      <c r="P520" s="68" t="s">
        <v>559</v>
      </c>
      <c r="Q520" s="68" t="s">
        <v>3744</v>
      </c>
      <c r="R520" s="68">
        <f t="shared" ca="1" si="45"/>
        <v>170</v>
      </c>
      <c r="S520" s="68">
        <f t="shared" ca="1" si="43"/>
        <v>297</v>
      </c>
      <c r="T520" s="69">
        <f t="shared" ca="1" si="46"/>
        <v>2880.8999999999996</v>
      </c>
      <c r="W520"/>
      <c r="Z520"/>
    </row>
    <row r="521" spans="1:26" x14ac:dyDescent="0.3">
      <c r="A521" s="62" t="s">
        <v>428</v>
      </c>
      <c r="B521" s="63" t="s">
        <v>3745</v>
      </c>
      <c r="C521" s="63" t="s">
        <v>202</v>
      </c>
      <c r="D521" s="62" t="s">
        <v>3746</v>
      </c>
      <c r="E521" s="62">
        <v>97000</v>
      </c>
      <c r="F521" s="62" t="s">
        <v>382</v>
      </c>
      <c r="G521" s="62" t="s">
        <v>3747</v>
      </c>
      <c r="H521" s="64">
        <v>30443</v>
      </c>
      <c r="I521" s="82">
        <f t="shared" ca="1" si="44"/>
        <v>39.468856947296374</v>
      </c>
      <c r="J521" s="62" t="s">
        <v>3748</v>
      </c>
      <c r="K521" s="62" t="s">
        <v>880</v>
      </c>
      <c r="L521" s="62" t="s">
        <v>3749</v>
      </c>
      <c r="M521" s="65" t="s">
        <v>415</v>
      </c>
      <c r="N521" s="66" t="s">
        <v>457</v>
      </c>
      <c r="O521" s="67">
        <v>40232</v>
      </c>
      <c r="P521" s="68" t="s">
        <v>600</v>
      </c>
      <c r="Q521" s="68" t="s">
        <v>3750</v>
      </c>
      <c r="R521" s="68">
        <f t="shared" ca="1" si="45"/>
        <v>152</v>
      </c>
      <c r="S521" s="68">
        <f t="shared" ca="1" si="43"/>
        <v>378</v>
      </c>
      <c r="T521" s="69">
        <f t="shared" ca="1" si="46"/>
        <v>3666.6</v>
      </c>
      <c r="W521"/>
      <c r="Z521"/>
    </row>
    <row r="522" spans="1:26" x14ac:dyDescent="0.3">
      <c r="A522" s="62" t="s">
        <v>21</v>
      </c>
      <c r="B522" s="63" t="s">
        <v>3751</v>
      </c>
      <c r="C522" s="63" t="s">
        <v>3752</v>
      </c>
      <c r="D522" s="62" t="s">
        <v>3753</v>
      </c>
      <c r="E522" s="62">
        <v>97000</v>
      </c>
      <c r="F522" s="62" t="s">
        <v>382</v>
      </c>
      <c r="G522" s="62" t="s">
        <v>3754</v>
      </c>
      <c r="H522" s="64">
        <v>22597</v>
      </c>
      <c r="I522" s="82">
        <f t="shared" ca="1" si="44"/>
        <v>60.950034223134843</v>
      </c>
      <c r="J522" s="62" t="s">
        <v>3755</v>
      </c>
      <c r="K522" s="62" t="s">
        <v>549</v>
      </c>
      <c r="L522" s="62" t="s">
        <v>3756</v>
      </c>
      <c r="M522" s="65" t="s">
        <v>377</v>
      </c>
      <c r="N522" s="66" t="s">
        <v>366</v>
      </c>
      <c r="O522" s="67">
        <v>41085</v>
      </c>
      <c r="P522" s="68" t="s">
        <v>1082</v>
      </c>
      <c r="Q522" s="68" t="s">
        <v>3757</v>
      </c>
      <c r="R522" s="68">
        <f t="shared" ca="1" si="45"/>
        <v>124</v>
      </c>
      <c r="S522" s="68">
        <f t="shared" ca="1" si="43"/>
        <v>246</v>
      </c>
      <c r="T522" s="69">
        <f t="shared" ca="1" si="46"/>
        <v>2386.1999999999998</v>
      </c>
      <c r="W522"/>
      <c r="Z522"/>
    </row>
    <row r="523" spans="1:26" x14ac:dyDescent="0.3">
      <c r="A523" s="62" t="s">
        <v>21</v>
      </c>
      <c r="B523" s="63" t="s">
        <v>128</v>
      </c>
      <c r="C523" s="63" t="s">
        <v>127</v>
      </c>
      <c r="D523" s="62" t="s">
        <v>2666</v>
      </c>
      <c r="E523" s="62">
        <v>97250</v>
      </c>
      <c r="F523" s="62" t="s">
        <v>521</v>
      </c>
      <c r="G523" s="62" t="s">
        <v>3758</v>
      </c>
      <c r="H523" s="64">
        <v>28710</v>
      </c>
      <c r="I523" s="82">
        <f t="shared" ca="1" si="44"/>
        <v>44.213552361396303</v>
      </c>
      <c r="J523" s="62" t="s">
        <v>3759</v>
      </c>
      <c r="K523" s="62" t="s">
        <v>524</v>
      </c>
      <c r="L523" s="62" t="s">
        <v>3760</v>
      </c>
      <c r="M523" s="65" t="s">
        <v>634</v>
      </c>
      <c r="N523" s="66" t="s">
        <v>366</v>
      </c>
      <c r="O523" s="67">
        <v>40452</v>
      </c>
      <c r="P523" s="68" t="s">
        <v>3532</v>
      </c>
      <c r="Q523" s="68" t="s">
        <v>3761</v>
      </c>
      <c r="R523" s="68">
        <f t="shared" ca="1" si="45"/>
        <v>145</v>
      </c>
      <c r="S523" s="68">
        <f t="shared" ca="1" si="43"/>
        <v>269</v>
      </c>
      <c r="T523" s="69">
        <f t="shared" ca="1" si="46"/>
        <v>2609.2999999999997</v>
      </c>
      <c r="W523"/>
      <c r="Z523"/>
    </row>
    <row r="524" spans="1:26" x14ac:dyDescent="0.3">
      <c r="A524" s="62" t="s">
        <v>428</v>
      </c>
      <c r="B524" s="63" t="s">
        <v>3762</v>
      </c>
      <c r="C524" s="63" t="s">
        <v>3763</v>
      </c>
      <c r="D524" s="62" t="s">
        <v>3764</v>
      </c>
      <c r="E524" s="62">
        <v>97250</v>
      </c>
      <c r="F524" s="62" t="s">
        <v>521</v>
      </c>
      <c r="G524" s="62" t="s">
        <v>3765</v>
      </c>
      <c r="H524" s="64">
        <v>22109</v>
      </c>
      <c r="I524" s="82">
        <f t="shared" ca="1" si="44"/>
        <v>62.286105407255306</v>
      </c>
      <c r="J524" s="62" t="s">
        <v>3766</v>
      </c>
      <c r="K524" s="62" t="s">
        <v>724</v>
      </c>
      <c r="L524" s="62" t="s">
        <v>3767</v>
      </c>
      <c r="M524" s="65" t="s">
        <v>377</v>
      </c>
      <c r="N524" s="66" t="s">
        <v>457</v>
      </c>
      <c r="O524" s="67">
        <v>39953</v>
      </c>
      <c r="P524" s="68" t="s">
        <v>551</v>
      </c>
      <c r="Q524" s="68" t="s">
        <v>3768</v>
      </c>
      <c r="R524" s="68">
        <f t="shared" ca="1" si="45"/>
        <v>161</v>
      </c>
      <c r="S524" s="68">
        <f t="shared" ca="1" si="43"/>
        <v>391</v>
      </c>
      <c r="T524" s="69">
        <f t="shared" ca="1" si="46"/>
        <v>3792.7</v>
      </c>
      <c r="W524"/>
      <c r="Z524"/>
    </row>
    <row r="525" spans="1:26" x14ac:dyDescent="0.3">
      <c r="A525" s="62" t="s">
        <v>428</v>
      </c>
      <c r="B525" s="63" t="s">
        <v>3769</v>
      </c>
      <c r="C525" s="63" t="s">
        <v>1853</v>
      </c>
      <c r="D525" s="62" t="s">
        <v>3770</v>
      </c>
      <c r="E525" s="62">
        <v>97000</v>
      </c>
      <c r="F525" s="62" t="s">
        <v>382</v>
      </c>
      <c r="G525" s="62" t="s">
        <v>3771</v>
      </c>
      <c r="H525" s="64">
        <v>24238</v>
      </c>
      <c r="I525" s="82">
        <f t="shared" ca="1" si="44"/>
        <v>56.45722108145106</v>
      </c>
      <c r="J525" s="62" t="s">
        <v>3772</v>
      </c>
      <c r="K525" s="62" t="s">
        <v>845</v>
      </c>
      <c r="L525" s="62" t="s">
        <v>3773</v>
      </c>
      <c r="M525" s="65" t="s">
        <v>365</v>
      </c>
      <c r="N525" s="66" t="s">
        <v>366</v>
      </c>
      <c r="O525" s="67">
        <v>40840</v>
      </c>
      <c r="P525" s="68" t="s">
        <v>608</v>
      </c>
      <c r="Q525" s="68" t="s">
        <v>3774</v>
      </c>
      <c r="R525" s="68">
        <f t="shared" ca="1" si="45"/>
        <v>132</v>
      </c>
      <c r="S525" s="68">
        <f t="shared" ca="1" si="43"/>
        <v>255</v>
      </c>
      <c r="T525" s="69">
        <f t="shared" ca="1" si="46"/>
        <v>2473.5</v>
      </c>
      <c r="W525"/>
      <c r="Z525"/>
    </row>
    <row r="526" spans="1:26" x14ac:dyDescent="0.3">
      <c r="A526" s="62" t="s">
        <v>428</v>
      </c>
      <c r="B526" s="63" t="s">
        <v>3775</v>
      </c>
      <c r="C526" s="63" t="s">
        <v>3389</v>
      </c>
      <c r="D526" s="62" t="s">
        <v>3776</v>
      </c>
      <c r="E526" s="62">
        <v>97250</v>
      </c>
      <c r="F526" s="62" t="s">
        <v>521</v>
      </c>
      <c r="G526" s="62" t="s">
        <v>3777</v>
      </c>
      <c r="H526" s="64">
        <v>31449</v>
      </c>
      <c r="I526" s="82">
        <f t="shared" ca="1" si="44"/>
        <v>36.714579055441476</v>
      </c>
      <c r="J526" s="62" t="s">
        <v>3778</v>
      </c>
      <c r="K526" s="62" t="s">
        <v>880</v>
      </c>
      <c r="L526" s="62" t="s">
        <v>3779</v>
      </c>
      <c r="M526" s="65" t="s">
        <v>415</v>
      </c>
      <c r="N526" s="66" t="s">
        <v>366</v>
      </c>
      <c r="O526" s="67">
        <v>41053</v>
      </c>
      <c r="P526" s="68" t="s">
        <v>416</v>
      </c>
      <c r="Q526" s="68" t="s">
        <v>3780</v>
      </c>
      <c r="R526" s="68">
        <f t="shared" ca="1" si="45"/>
        <v>125</v>
      </c>
      <c r="S526" s="68">
        <f t="shared" ca="1" si="43"/>
        <v>247</v>
      </c>
      <c r="T526" s="69">
        <f t="shared" ca="1" si="46"/>
        <v>2395.8999999999996</v>
      </c>
      <c r="W526"/>
      <c r="Z526"/>
    </row>
    <row r="527" spans="1:26" x14ac:dyDescent="0.3">
      <c r="A527" s="62" t="s">
        <v>369</v>
      </c>
      <c r="B527" s="63" t="s">
        <v>3781</v>
      </c>
      <c r="C527" s="63" t="s">
        <v>2665</v>
      </c>
      <c r="D527" s="62" t="s">
        <v>3782</v>
      </c>
      <c r="E527" s="62">
        <v>97500</v>
      </c>
      <c r="F527" s="62" t="s">
        <v>360</v>
      </c>
      <c r="G527" s="62" t="s">
        <v>3783</v>
      </c>
      <c r="H527" s="64">
        <v>24695</v>
      </c>
      <c r="I527" s="82">
        <f t="shared" ca="1" si="44"/>
        <v>55.206023271731688</v>
      </c>
      <c r="J527" s="62" t="s">
        <v>3784</v>
      </c>
      <c r="K527" s="62" t="s">
        <v>465</v>
      </c>
      <c r="L527" s="62" t="s">
        <v>3785</v>
      </c>
      <c r="M527" s="65" t="s">
        <v>415</v>
      </c>
      <c r="N527" s="66" t="s">
        <v>366</v>
      </c>
      <c r="O527" s="67">
        <v>39800</v>
      </c>
      <c r="P527" s="68" t="s">
        <v>443</v>
      </c>
      <c r="Q527" s="68" t="s">
        <v>3786</v>
      </c>
      <c r="R527" s="68">
        <f t="shared" ca="1" si="45"/>
        <v>166</v>
      </c>
      <c r="S527" s="68">
        <f t="shared" ca="1" si="43"/>
        <v>292</v>
      </c>
      <c r="T527" s="69">
        <f t="shared" ca="1" si="46"/>
        <v>2832.3999999999996</v>
      </c>
      <c r="W527"/>
      <c r="Z527"/>
    </row>
    <row r="528" spans="1:26" x14ac:dyDescent="0.3">
      <c r="A528" s="62" t="s">
        <v>21</v>
      </c>
      <c r="B528" s="63" t="s">
        <v>3787</v>
      </c>
      <c r="C528" s="63" t="s">
        <v>1377</v>
      </c>
      <c r="D528" s="62" t="s">
        <v>3788</v>
      </c>
      <c r="E528" s="62">
        <v>97000</v>
      </c>
      <c r="F528" s="62" t="s">
        <v>382</v>
      </c>
      <c r="G528" s="62" t="s">
        <v>3789</v>
      </c>
      <c r="H528" s="64">
        <v>25333</v>
      </c>
      <c r="I528" s="82">
        <f t="shared" ca="1" si="44"/>
        <v>53.459274469541413</v>
      </c>
      <c r="J528" s="62" t="s">
        <v>3790</v>
      </c>
      <c r="K528" s="62" t="s">
        <v>465</v>
      </c>
      <c r="L528" s="62" t="s">
        <v>3791</v>
      </c>
      <c r="M528" s="65" t="s">
        <v>415</v>
      </c>
      <c r="N528" s="66" t="s">
        <v>366</v>
      </c>
      <c r="O528" s="67">
        <v>41058</v>
      </c>
      <c r="P528" s="68" t="s">
        <v>674</v>
      </c>
      <c r="Q528" s="68" t="s">
        <v>3792</v>
      </c>
      <c r="R528" s="68">
        <f t="shared" ca="1" si="45"/>
        <v>125</v>
      </c>
      <c r="S528" s="68">
        <f t="shared" ref="S528:S559" ca="1" si="47">IF(N528="Chargé(e) de Clientèle",INT(110+(110*(R528/100))),INT(150+(150*(R528/100))))</f>
        <v>247</v>
      </c>
      <c r="T528" s="69">
        <f t="shared" ca="1" si="46"/>
        <v>2395.8999999999996</v>
      </c>
      <c r="W528"/>
      <c r="Z528"/>
    </row>
    <row r="529" spans="1:26" x14ac:dyDescent="0.3">
      <c r="A529" s="62" t="s">
        <v>21</v>
      </c>
      <c r="B529" s="63" t="s">
        <v>3787</v>
      </c>
      <c r="C529" s="63" t="s">
        <v>2091</v>
      </c>
      <c r="D529" s="62" t="s">
        <v>3793</v>
      </c>
      <c r="E529" s="62">
        <v>98700</v>
      </c>
      <c r="F529" s="62" t="s">
        <v>1324</v>
      </c>
      <c r="G529" s="62" t="s">
        <v>3794</v>
      </c>
      <c r="H529" s="64">
        <v>32664</v>
      </c>
      <c r="I529" s="82">
        <f t="shared" ca="1" si="44"/>
        <v>33.388090349075974</v>
      </c>
      <c r="J529" s="62" t="s">
        <v>3795</v>
      </c>
      <c r="K529" s="62" t="s">
        <v>557</v>
      </c>
      <c r="L529" s="62" t="s">
        <v>3796</v>
      </c>
      <c r="M529" s="65" t="s">
        <v>365</v>
      </c>
      <c r="N529" s="66" t="s">
        <v>366</v>
      </c>
      <c r="O529" s="67">
        <v>40829</v>
      </c>
      <c r="P529" s="68" t="s">
        <v>617</v>
      </c>
      <c r="Q529" s="68" t="s">
        <v>3797</v>
      </c>
      <c r="R529" s="68">
        <f t="shared" ca="1" si="45"/>
        <v>132</v>
      </c>
      <c r="S529" s="68">
        <f t="shared" ca="1" si="47"/>
        <v>255</v>
      </c>
      <c r="T529" s="69">
        <f t="shared" ca="1" si="46"/>
        <v>2473.5</v>
      </c>
      <c r="W529"/>
      <c r="Z529"/>
    </row>
    <row r="530" spans="1:26" x14ac:dyDescent="0.3">
      <c r="A530" s="62" t="s">
        <v>21</v>
      </c>
      <c r="B530" s="63" t="s">
        <v>3798</v>
      </c>
      <c r="C530" s="63" t="s">
        <v>199</v>
      </c>
      <c r="D530" s="62" t="s">
        <v>1643</v>
      </c>
      <c r="E530" s="62">
        <v>97320</v>
      </c>
      <c r="F530" s="62" t="s">
        <v>401</v>
      </c>
      <c r="G530" s="62" t="s">
        <v>3799</v>
      </c>
      <c r="H530" s="64">
        <v>26916</v>
      </c>
      <c r="I530" s="82">
        <f t="shared" ca="1" si="44"/>
        <v>49.125256673511295</v>
      </c>
      <c r="J530" s="62" t="s">
        <v>3800</v>
      </c>
      <c r="K530" s="62" t="s">
        <v>404</v>
      </c>
      <c r="L530" s="62" t="s">
        <v>3801</v>
      </c>
      <c r="M530" s="65" t="s">
        <v>365</v>
      </c>
      <c r="N530" s="66" t="s">
        <v>366</v>
      </c>
      <c r="O530" s="67">
        <v>41040</v>
      </c>
      <c r="P530" s="68" t="s">
        <v>681</v>
      </c>
      <c r="Q530" s="68" t="s">
        <v>3802</v>
      </c>
      <c r="R530" s="68">
        <f t="shared" ca="1" si="45"/>
        <v>126</v>
      </c>
      <c r="S530" s="68">
        <f t="shared" ca="1" si="47"/>
        <v>248</v>
      </c>
      <c r="T530" s="69">
        <f t="shared" ca="1" si="46"/>
        <v>2405.6</v>
      </c>
      <c r="W530"/>
      <c r="Z530"/>
    </row>
    <row r="531" spans="1:26" x14ac:dyDescent="0.3">
      <c r="A531" s="62" t="s">
        <v>21</v>
      </c>
      <c r="B531" s="63" t="s">
        <v>3803</v>
      </c>
      <c r="C531" s="63" t="s">
        <v>2392</v>
      </c>
      <c r="D531" s="62" t="s">
        <v>945</v>
      </c>
      <c r="E531" s="62">
        <v>97500</v>
      </c>
      <c r="F531" s="62" t="s">
        <v>360</v>
      </c>
      <c r="G531" s="62" t="s">
        <v>3804</v>
      </c>
      <c r="H531" s="64">
        <v>29258</v>
      </c>
      <c r="I531" s="82">
        <f t="shared" ca="1" si="44"/>
        <v>42.713210130047912</v>
      </c>
      <c r="J531" s="62" t="s">
        <v>3805</v>
      </c>
      <c r="K531" s="62" t="s">
        <v>375</v>
      </c>
      <c r="L531" s="62" t="s">
        <v>3806</v>
      </c>
      <c r="M531" s="65" t="s">
        <v>365</v>
      </c>
      <c r="N531" s="66" t="s">
        <v>366</v>
      </c>
      <c r="O531" s="67">
        <v>41069</v>
      </c>
      <c r="P531" s="68" t="s">
        <v>742</v>
      </c>
      <c r="Q531" s="68" t="s">
        <v>3807</v>
      </c>
      <c r="R531" s="68">
        <f t="shared" ca="1" si="45"/>
        <v>125</v>
      </c>
      <c r="S531" s="68">
        <f t="shared" ca="1" si="47"/>
        <v>247</v>
      </c>
      <c r="T531" s="69">
        <f t="shared" ca="1" si="46"/>
        <v>2395.8999999999996</v>
      </c>
      <c r="W531"/>
      <c r="Z531"/>
    </row>
    <row r="532" spans="1:26" x14ac:dyDescent="0.3">
      <c r="A532" s="62" t="s">
        <v>21</v>
      </c>
      <c r="B532" s="63" t="s">
        <v>3808</v>
      </c>
      <c r="C532" s="63" t="s">
        <v>3809</v>
      </c>
      <c r="D532" s="62" t="s">
        <v>3810</v>
      </c>
      <c r="E532" s="62">
        <v>97000</v>
      </c>
      <c r="F532" s="62" t="s">
        <v>382</v>
      </c>
      <c r="G532" s="62" t="s">
        <v>3811</v>
      </c>
      <c r="H532" s="64">
        <v>31477</v>
      </c>
      <c r="I532" s="82">
        <f t="shared" ca="1" si="44"/>
        <v>36.637919233401782</v>
      </c>
      <c r="J532" s="62" t="s">
        <v>3812</v>
      </c>
      <c r="K532" s="62" t="s">
        <v>549</v>
      </c>
      <c r="L532" s="62" t="s">
        <v>3813</v>
      </c>
      <c r="M532" s="65" t="s">
        <v>365</v>
      </c>
      <c r="N532" s="66" t="s">
        <v>541</v>
      </c>
      <c r="O532" s="67">
        <v>40845</v>
      </c>
      <c r="P532" s="68" t="s">
        <v>542</v>
      </c>
      <c r="Q532" s="68" t="s">
        <v>3814</v>
      </c>
      <c r="R532" s="68">
        <f t="shared" ca="1" si="45"/>
        <v>132</v>
      </c>
      <c r="S532" s="68">
        <v>261</v>
      </c>
      <c r="T532" s="69">
        <f t="shared" si="46"/>
        <v>2531.6999999999998</v>
      </c>
      <c r="W532"/>
      <c r="Z532"/>
    </row>
    <row r="533" spans="1:26" x14ac:dyDescent="0.3">
      <c r="A533" s="62" t="s">
        <v>21</v>
      </c>
      <c r="B533" s="63" t="s">
        <v>3815</v>
      </c>
      <c r="C533" s="63" t="s">
        <v>3816</v>
      </c>
      <c r="D533" s="62" t="s">
        <v>3817</v>
      </c>
      <c r="E533" s="62">
        <v>97250</v>
      </c>
      <c r="F533" s="62" t="s">
        <v>521</v>
      </c>
      <c r="G533" s="62" t="s">
        <v>3818</v>
      </c>
      <c r="H533" s="64">
        <v>22018</v>
      </c>
      <c r="I533" s="82">
        <f t="shared" ca="1" si="44"/>
        <v>62.535249828884325</v>
      </c>
      <c r="J533" s="62" t="s">
        <v>3819</v>
      </c>
      <c r="K533" s="62" t="s">
        <v>465</v>
      </c>
      <c r="L533" s="62" t="s">
        <v>3820</v>
      </c>
      <c r="M533" s="65" t="s">
        <v>377</v>
      </c>
      <c r="N533" s="66" t="s">
        <v>541</v>
      </c>
      <c r="O533" s="67">
        <v>39885</v>
      </c>
      <c r="P533" s="68" t="s">
        <v>542</v>
      </c>
      <c r="Q533" s="68" t="s">
        <v>3821</v>
      </c>
      <c r="R533" s="68">
        <f t="shared" ca="1" si="45"/>
        <v>164</v>
      </c>
      <c r="S533" s="68">
        <v>284</v>
      </c>
      <c r="T533" s="69">
        <f t="shared" si="46"/>
        <v>2754.7999999999997</v>
      </c>
      <c r="W533"/>
      <c r="Z533"/>
    </row>
    <row r="534" spans="1:26" x14ac:dyDescent="0.3">
      <c r="A534" s="62" t="s">
        <v>21</v>
      </c>
      <c r="B534" s="63" t="s">
        <v>3822</v>
      </c>
      <c r="C534" s="63" t="s">
        <v>3823</v>
      </c>
      <c r="D534" s="62" t="s">
        <v>3824</v>
      </c>
      <c r="E534" s="62">
        <v>97250</v>
      </c>
      <c r="F534" s="62" t="s">
        <v>521</v>
      </c>
      <c r="G534" s="62" t="s">
        <v>3825</v>
      </c>
      <c r="H534" s="64">
        <v>27434</v>
      </c>
      <c r="I534" s="82">
        <f t="shared" ca="1" si="44"/>
        <v>47.707049965776868</v>
      </c>
      <c r="J534" s="62" t="s">
        <v>3826</v>
      </c>
      <c r="K534" s="62" t="s">
        <v>475</v>
      </c>
      <c r="L534" s="62" t="s">
        <v>3827</v>
      </c>
      <c r="M534" s="65" t="s">
        <v>415</v>
      </c>
      <c r="N534" s="66" t="s">
        <v>366</v>
      </c>
      <c r="O534" s="67">
        <v>40998</v>
      </c>
      <c r="P534" s="68" t="s">
        <v>467</v>
      </c>
      <c r="Q534" s="68" t="s">
        <v>3828</v>
      </c>
      <c r="R534" s="68">
        <f t="shared" ca="1" si="45"/>
        <v>127</v>
      </c>
      <c r="S534" s="68">
        <f t="shared" ref="S534:S565" ca="1" si="48">IF(N534="Chargé(e) de Clientèle",INT(110+(110*(R534/100))),INT(150+(150*(R534/100))))</f>
        <v>249</v>
      </c>
      <c r="T534" s="69">
        <f t="shared" ca="1" si="46"/>
        <v>2415.2999999999997</v>
      </c>
      <c r="W534"/>
      <c r="Z534"/>
    </row>
    <row r="535" spans="1:26" x14ac:dyDescent="0.3">
      <c r="A535" s="62" t="s">
        <v>369</v>
      </c>
      <c r="B535" s="63" t="s">
        <v>3829</v>
      </c>
      <c r="C535" s="63" t="s">
        <v>3830</v>
      </c>
      <c r="D535" s="62" t="s">
        <v>1643</v>
      </c>
      <c r="E535" s="62">
        <v>97320</v>
      </c>
      <c r="F535" s="62" t="s">
        <v>401</v>
      </c>
      <c r="G535" s="62" t="s">
        <v>3831</v>
      </c>
      <c r="H535" s="64">
        <v>30017</v>
      </c>
      <c r="I535" s="82">
        <f t="shared" ca="1" si="44"/>
        <v>40.635181382614647</v>
      </c>
      <c r="J535" s="62" t="s">
        <v>3832</v>
      </c>
      <c r="K535" s="62" t="s">
        <v>413</v>
      </c>
      <c r="L535" s="62" t="s">
        <v>3833</v>
      </c>
      <c r="M535" s="65" t="s">
        <v>377</v>
      </c>
      <c r="N535" s="66" t="s">
        <v>366</v>
      </c>
      <c r="O535" s="67">
        <v>40111</v>
      </c>
      <c r="P535" s="68" t="s">
        <v>492</v>
      </c>
      <c r="Q535" s="68" t="s">
        <v>3834</v>
      </c>
      <c r="R535" s="68">
        <f t="shared" ca="1" si="45"/>
        <v>156</v>
      </c>
      <c r="S535" s="68">
        <f t="shared" ca="1" si="48"/>
        <v>281</v>
      </c>
      <c r="T535" s="69">
        <f t="shared" ca="1" si="46"/>
        <v>2725.7</v>
      </c>
      <c r="W535"/>
      <c r="Z535"/>
    </row>
    <row r="536" spans="1:26" x14ac:dyDescent="0.3">
      <c r="A536" s="62" t="s">
        <v>21</v>
      </c>
      <c r="B536" s="63" t="s">
        <v>3835</v>
      </c>
      <c r="C536" s="63" t="s">
        <v>3336</v>
      </c>
      <c r="D536" s="62" t="s">
        <v>814</v>
      </c>
      <c r="E536" s="62">
        <v>97250</v>
      </c>
      <c r="F536" s="62" t="s">
        <v>521</v>
      </c>
      <c r="G536" s="62"/>
      <c r="H536" s="64">
        <v>27888</v>
      </c>
      <c r="I536" s="82">
        <f t="shared" ca="1" si="44"/>
        <v>46.464065708418893</v>
      </c>
      <c r="J536" s="62" t="s">
        <v>3836</v>
      </c>
      <c r="K536" s="62" t="s">
        <v>385</v>
      </c>
      <c r="L536" s="62" t="s">
        <v>3837</v>
      </c>
      <c r="M536" s="65" t="s">
        <v>365</v>
      </c>
      <c r="N536" s="66" t="s">
        <v>366</v>
      </c>
      <c r="O536" s="67">
        <v>41111</v>
      </c>
      <c r="P536" s="68" t="s">
        <v>779</v>
      </c>
      <c r="Q536" s="68" t="s">
        <v>3838</v>
      </c>
      <c r="R536" s="68">
        <f t="shared" ca="1" si="45"/>
        <v>123</v>
      </c>
      <c r="S536" s="68">
        <f t="shared" ca="1" si="48"/>
        <v>245</v>
      </c>
      <c r="T536" s="69">
        <f t="shared" ca="1" si="46"/>
        <v>2376.5</v>
      </c>
      <c r="W536"/>
      <c r="Z536"/>
    </row>
    <row r="537" spans="1:26" x14ac:dyDescent="0.3">
      <c r="A537" s="62" t="s">
        <v>21</v>
      </c>
      <c r="B537" s="63" t="s">
        <v>3839</v>
      </c>
      <c r="C537" s="63" t="s">
        <v>3840</v>
      </c>
      <c r="D537" s="62" t="s">
        <v>829</v>
      </c>
      <c r="E537" s="62">
        <v>97500</v>
      </c>
      <c r="F537" s="62" t="s">
        <v>360</v>
      </c>
      <c r="G537" s="62" t="s">
        <v>3841</v>
      </c>
      <c r="H537" s="64">
        <v>30869</v>
      </c>
      <c r="I537" s="82">
        <f t="shared" ca="1" si="44"/>
        <v>38.3025325119781</v>
      </c>
      <c r="J537" s="62" t="s">
        <v>3842</v>
      </c>
      <c r="K537" s="62" t="s">
        <v>615</v>
      </c>
      <c r="L537" s="62" t="s">
        <v>3843</v>
      </c>
      <c r="M537" s="65" t="s">
        <v>365</v>
      </c>
      <c r="N537" s="66" t="s">
        <v>366</v>
      </c>
      <c r="O537" s="67">
        <v>40093</v>
      </c>
      <c r="P537" s="68" t="s">
        <v>367</v>
      </c>
      <c r="Q537" s="68" t="s">
        <v>3844</v>
      </c>
      <c r="R537" s="68">
        <f t="shared" ca="1" si="45"/>
        <v>157</v>
      </c>
      <c r="S537" s="68">
        <f t="shared" ca="1" si="48"/>
        <v>282</v>
      </c>
      <c r="T537" s="69">
        <f t="shared" ca="1" si="46"/>
        <v>2735.3999999999996</v>
      </c>
      <c r="W537"/>
      <c r="Z537"/>
    </row>
    <row r="538" spans="1:26" x14ac:dyDescent="0.3">
      <c r="A538" s="62" t="s">
        <v>428</v>
      </c>
      <c r="B538" s="63" t="s">
        <v>3845</v>
      </c>
      <c r="C538" s="63" t="s">
        <v>3846</v>
      </c>
      <c r="D538" s="62" t="s">
        <v>3847</v>
      </c>
      <c r="E538" s="62">
        <v>97250</v>
      </c>
      <c r="F538" s="62" t="s">
        <v>521</v>
      </c>
      <c r="G538" s="62" t="s">
        <v>3848</v>
      </c>
      <c r="H538" s="64">
        <v>26793</v>
      </c>
      <c r="I538" s="82">
        <f t="shared" ca="1" si="44"/>
        <v>49.46201232032854</v>
      </c>
      <c r="J538" s="62"/>
      <c r="K538" s="62" t="s">
        <v>588</v>
      </c>
      <c r="L538" s="62" t="s">
        <v>3849</v>
      </c>
      <c r="M538" s="65" t="s">
        <v>377</v>
      </c>
      <c r="N538" s="66" t="s">
        <v>366</v>
      </c>
      <c r="O538" s="67">
        <v>39936</v>
      </c>
      <c r="P538" s="68" t="s">
        <v>567</v>
      </c>
      <c r="Q538" s="68" t="s">
        <v>3850</v>
      </c>
      <c r="R538" s="68">
        <f t="shared" ca="1" si="45"/>
        <v>162</v>
      </c>
      <c r="S538" s="68">
        <f t="shared" ca="1" si="48"/>
        <v>288</v>
      </c>
      <c r="T538" s="69">
        <f t="shared" ca="1" si="46"/>
        <v>2793.6</v>
      </c>
      <c r="W538"/>
      <c r="Z538"/>
    </row>
    <row r="539" spans="1:26" x14ac:dyDescent="0.3">
      <c r="A539" s="62" t="s">
        <v>21</v>
      </c>
      <c r="B539" s="63" t="s">
        <v>3851</v>
      </c>
      <c r="C539" s="63" t="s">
        <v>3852</v>
      </c>
      <c r="D539" s="62" t="s">
        <v>3853</v>
      </c>
      <c r="E539" s="62">
        <v>98960</v>
      </c>
      <c r="F539" s="62" t="s">
        <v>648</v>
      </c>
      <c r="G539" s="62" t="s">
        <v>3854</v>
      </c>
      <c r="H539" s="64">
        <v>33851</v>
      </c>
      <c r="I539" s="82">
        <f t="shared" ca="1" si="44"/>
        <v>30.138261464750173</v>
      </c>
      <c r="J539" s="62" t="s">
        <v>3855</v>
      </c>
      <c r="K539" s="62" t="s">
        <v>475</v>
      </c>
      <c r="L539" s="62" t="s">
        <v>3856</v>
      </c>
      <c r="M539" s="65" t="s">
        <v>365</v>
      </c>
      <c r="N539" s="66" t="s">
        <v>366</v>
      </c>
      <c r="O539" s="67">
        <v>40398</v>
      </c>
      <c r="P539" s="68" t="s">
        <v>825</v>
      </c>
      <c r="Q539" s="68" t="s">
        <v>3857</v>
      </c>
      <c r="R539" s="68">
        <f t="shared" ca="1" si="45"/>
        <v>147</v>
      </c>
      <c r="S539" s="68">
        <f t="shared" ca="1" si="48"/>
        <v>271</v>
      </c>
      <c r="T539" s="69">
        <f t="shared" ca="1" si="46"/>
        <v>2628.7</v>
      </c>
      <c r="W539"/>
      <c r="Z539"/>
    </row>
    <row r="540" spans="1:26" x14ac:dyDescent="0.3">
      <c r="A540" s="62" t="s">
        <v>21</v>
      </c>
      <c r="B540" s="63" t="s">
        <v>3858</v>
      </c>
      <c r="C540" s="63" t="s">
        <v>3859</v>
      </c>
      <c r="D540" s="62" t="s">
        <v>3860</v>
      </c>
      <c r="E540" s="62">
        <v>97250</v>
      </c>
      <c r="F540" s="62" t="s">
        <v>521</v>
      </c>
      <c r="G540" s="62" t="s">
        <v>3861</v>
      </c>
      <c r="H540" s="64">
        <v>30170</v>
      </c>
      <c r="I540" s="82">
        <f t="shared" ca="1" si="44"/>
        <v>40.216290212183438</v>
      </c>
      <c r="J540" s="62" t="s">
        <v>3862</v>
      </c>
      <c r="K540" s="62" t="s">
        <v>557</v>
      </c>
      <c r="L540" s="62" t="s">
        <v>3863</v>
      </c>
      <c r="M540" s="65" t="s">
        <v>365</v>
      </c>
      <c r="N540" s="66" t="s">
        <v>457</v>
      </c>
      <c r="O540" s="67">
        <v>40063</v>
      </c>
      <c r="P540" s="68" t="s">
        <v>388</v>
      </c>
      <c r="Q540" s="68" t="s">
        <v>3864</v>
      </c>
      <c r="R540" s="68">
        <f t="shared" ca="1" si="45"/>
        <v>158</v>
      </c>
      <c r="S540" s="68">
        <f t="shared" ca="1" si="48"/>
        <v>387</v>
      </c>
      <c r="T540" s="69">
        <f t="shared" ca="1" si="46"/>
        <v>3753.8999999999996</v>
      </c>
      <c r="W540"/>
      <c r="Z540"/>
    </row>
    <row r="541" spans="1:26" x14ac:dyDescent="0.3">
      <c r="A541" s="62" t="s">
        <v>369</v>
      </c>
      <c r="B541" s="63" t="s">
        <v>3865</v>
      </c>
      <c r="C541" s="63" t="s">
        <v>2198</v>
      </c>
      <c r="D541" s="62" t="s">
        <v>3866</v>
      </c>
      <c r="E541" s="62">
        <v>98700</v>
      </c>
      <c r="F541" s="62" t="s">
        <v>1324</v>
      </c>
      <c r="G541" s="62" t="s">
        <v>3867</v>
      </c>
      <c r="H541" s="64">
        <v>21987</v>
      </c>
      <c r="I541" s="82">
        <f t="shared" ca="1" si="44"/>
        <v>62.620123203285424</v>
      </c>
      <c r="J541" s="62" t="s">
        <v>3868</v>
      </c>
      <c r="K541" s="62" t="s">
        <v>506</v>
      </c>
      <c r="L541" s="62" t="s">
        <v>3869</v>
      </c>
      <c r="M541" s="65" t="s">
        <v>415</v>
      </c>
      <c r="N541" s="66" t="s">
        <v>366</v>
      </c>
      <c r="O541" s="67">
        <v>40961</v>
      </c>
      <c r="P541" s="68" t="s">
        <v>526</v>
      </c>
      <c r="Q541" s="68" t="s">
        <v>3870</v>
      </c>
      <c r="R541" s="68">
        <f t="shared" ca="1" si="45"/>
        <v>128</v>
      </c>
      <c r="S541" s="68">
        <f t="shared" ca="1" si="48"/>
        <v>250</v>
      </c>
      <c r="T541" s="69">
        <f t="shared" ca="1" si="46"/>
        <v>2425</v>
      </c>
      <c r="W541"/>
      <c r="Z541"/>
    </row>
    <row r="542" spans="1:26" x14ac:dyDescent="0.3">
      <c r="A542" s="62" t="s">
        <v>21</v>
      </c>
      <c r="B542" s="63" t="s">
        <v>166</v>
      </c>
      <c r="C542" s="63" t="s">
        <v>165</v>
      </c>
      <c r="D542" s="62" t="s">
        <v>829</v>
      </c>
      <c r="E542" s="62">
        <v>97500</v>
      </c>
      <c r="F542" s="62" t="s">
        <v>360</v>
      </c>
      <c r="G542" s="62" t="s">
        <v>3871</v>
      </c>
      <c r="H542" s="64">
        <v>28192</v>
      </c>
      <c r="I542" s="82">
        <f t="shared" ca="1" si="44"/>
        <v>45.63175906913073</v>
      </c>
      <c r="J542" s="62" t="s">
        <v>3872</v>
      </c>
      <c r="K542" s="62" t="s">
        <v>632</v>
      </c>
      <c r="L542" s="62" t="s">
        <v>3873</v>
      </c>
      <c r="M542" s="65" t="s">
        <v>581</v>
      </c>
      <c r="N542" s="66" t="s">
        <v>366</v>
      </c>
      <c r="O542" s="67">
        <v>41134</v>
      </c>
      <c r="P542" s="68" t="s">
        <v>896</v>
      </c>
      <c r="Q542" s="68" t="s">
        <v>3874</v>
      </c>
      <c r="R542" s="68">
        <f t="shared" ca="1" si="45"/>
        <v>122</v>
      </c>
      <c r="S542" s="68">
        <f t="shared" ca="1" si="48"/>
        <v>244</v>
      </c>
      <c r="T542" s="69">
        <f t="shared" ca="1" si="46"/>
        <v>2366.7999999999997</v>
      </c>
      <c r="W542"/>
      <c r="Z542"/>
    </row>
    <row r="543" spans="1:26" x14ac:dyDescent="0.3">
      <c r="A543" s="62" t="s">
        <v>428</v>
      </c>
      <c r="B543" s="63" t="s">
        <v>3875</v>
      </c>
      <c r="C543" s="63" t="s">
        <v>3876</v>
      </c>
      <c r="D543" s="62" t="s">
        <v>3877</v>
      </c>
      <c r="E543" s="62">
        <v>97250</v>
      </c>
      <c r="F543" s="62" t="s">
        <v>521</v>
      </c>
      <c r="G543" s="62" t="s">
        <v>3878</v>
      </c>
      <c r="H543" s="64">
        <v>24026</v>
      </c>
      <c r="I543" s="82">
        <f t="shared" ca="1" si="44"/>
        <v>57.037645448323069</v>
      </c>
      <c r="J543" s="62" t="s">
        <v>3879</v>
      </c>
      <c r="K543" s="62" t="s">
        <v>845</v>
      </c>
      <c r="L543" s="62" t="s">
        <v>3880</v>
      </c>
      <c r="M543" s="65" t="s">
        <v>377</v>
      </c>
      <c r="N543" s="66" t="s">
        <v>366</v>
      </c>
      <c r="O543" s="67">
        <v>40691</v>
      </c>
      <c r="P543" s="68" t="s">
        <v>968</v>
      </c>
      <c r="Q543" s="68" t="s">
        <v>3881</v>
      </c>
      <c r="R543" s="68">
        <f t="shared" ca="1" si="45"/>
        <v>137</v>
      </c>
      <c r="S543" s="68">
        <f t="shared" ca="1" si="48"/>
        <v>260</v>
      </c>
      <c r="T543" s="69">
        <f t="shared" ca="1" si="46"/>
        <v>2522</v>
      </c>
      <c r="W543"/>
      <c r="Z543"/>
    </row>
    <row r="544" spans="1:26" x14ac:dyDescent="0.3">
      <c r="A544" s="62" t="s">
        <v>428</v>
      </c>
      <c r="B544" s="63" t="s">
        <v>3875</v>
      </c>
      <c r="C544" s="63" t="s">
        <v>3882</v>
      </c>
      <c r="D544" s="62" t="s">
        <v>3883</v>
      </c>
      <c r="E544" s="62">
        <v>97250</v>
      </c>
      <c r="F544" s="62" t="s">
        <v>521</v>
      </c>
      <c r="G544" s="62" t="s">
        <v>3884</v>
      </c>
      <c r="H544" s="64">
        <v>33424</v>
      </c>
      <c r="I544" s="82">
        <f t="shared" ca="1" si="44"/>
        <v>31.307323750855577</v>
      </c>
      <c r="J544" s="62" t="s">
        <v>3885</v>
      </c>
      <c r="K544" s="62" t="s">
        <v>740</v>
      </c>
      <c r="L544" s="62" t="s">
        <v>3886</v>
      </c>
      <c r="M544" s="65" t="s">
        <v>365</v>
      </c>
      <c r="N544" s="66" t="s">
        <v>366</v>
      </c>
      <c r="O544" s="67">
        <v>40221</v>
      </c>
      <c r="P544" s="68" t="s">
        <v>435</v>
      </c>
      <c r="Q544" s="68" t="s">
        <v>3887</v>
      </c>
      <c r="R544" s="68">
        <f t="shared" ca="1" si="45"/>
        <v>153</v>
      </c>
      <c r="S544" s="68">
        <f t="shared" ca="1" si="48"/>
        <v>278</v>
      </c>
      <c r="T544" s="69">
        <f t="shared" ca="1" si="46"/>
        <v>2696.6</v>
      </c>
      <c r="W544"/>
      <c r="Z544"/>
    </row>
    <row r="545" spans="1:26" x14ac:dyDescent="0.3">
      <c r="A545" s="62" t="s">
        <v>428</v>
      </c>
      <c r="B545" s="63" t="s">
        <v>3875</v>
      </c>
      <c r="C545" s="63" t="s">
        <v>3888</v>
      </c>
      <c r="D545" s="62" t="s">
        <v>3889</v>
      </c>
      <c r="E545" s="62">
        <v>97250</v>
      </c>
      <c r="F545" s="62" t="s">
        <v>521</v>
      </c>
      <c r="G545" s="62"/>
      <c r="H545" s="64">
        <v>25303</v>
      </c>
      <c r="I545" s="82">
        <f t="shared" ca="1" si="44"/>
        <v>53.541409993155376</v>
      </c>
      <c r="J545" s="62" t="s">
        <v>3890</v>
      </c>
      <c r="K545" s="62" t="s">
        <v>531</v>
      </c>
      <c r="L545" s="62" t="s">
        <v>3891</v>
      </c>
      <c r="M545" s="65" t="s">
        <v>415</v>
      </c>
      <c r="N545" s="66" t="s">
        <v>387</v>
      </c>
      <c r="O545" s="67">
        <v>39948</v>
      </c>
      <c r="P545" s="68" t="s">
        <v>600</v>
      </c>
      <c r="Q545" s="68" t="s">
        <v>3892</v>
      </c>
      <c r="R545" s="68">
        <f t="shared" ca="1" si="45"/>
        <v>162</v>
      </c>
      <c r="S545" s="68">
        <f t="shared" ca="1" si="48"/>
        <v>393</v>
      </c>
      <c r="T545" s="69">
        <f t="shared" ca="1" si="46"/>
        <v>3812.1</v>
      </c>
      <c r="W545"/>
      <c r="Z545"/>
    </row>
    <row r="546" spans="1:26" x14ac:dyDescent="0.3">
      <c r="A546" s="62" t="s">
        <v>21</v>
      </c>
      <c r="B546" s="63" t="s">
        <v>3893</v>
      </c>
      <c r="C546" s="63" t="s">
        <v>3894</v>
      </c>
      <c r="D546" s="62" t="s">
        <v>3895</v>
      </c>
      <c r="E546" s="62">
        <v>97250</v>
      </c>
      <c r="F546" s="62" t="s">
        <v>521</v>
      </c>
      <c r="G546" s="62" t="s">
        <v>3896</v>
      </c>
      <c r="H546" s="64">
        <v>28802</v>
      </c>
      <c r="I546" s="82">
        <f t="shared" ca="1" si="44"/>
        <v>43.961670088980149</v>
      </c>
      <c r="J546" s="62" t="s">
        <v>3897</v>
      </c>
      <c r="K546" s="62" t="s">
        <v>549</v>
      </c>
      <c r="L546" s="62" t="s">
        <v>3898</v>
      </c>
      <c r="M546" s="65" t="s">
        <v>415</v>
      </c>
      <c r="N546" s="66" t="s">
        <v>366</v>
      </c>
      <c r="O546" s="67">
        <v>40914</v>
      </c>
      <c r="P546" s="68" t="s">
        <v>803</v>
      </c>
      <c r="Q546" s="68" t="s">
        <v>3899</v>
      </c>
      <c r="R546" s="68">
        <f t="shared" ca="1" si="45"/>
        <v>130</v>
      </c>
      <c r="S546" s="68">
        <f t="shared" ca="1" si="48"/>
        <v>253</v>
      </c>
      <c r="T546" s="69">
        <f t="shared" ca="1" si="46"/>
        <v>2454.1</v>
      </c>
      <c r="W546"/>
      <c r="Z546"/>
    </row>
    <row r="547" spans="1:26" x14ac:dyDescent="0.3">
      <c r="A547" s="62" t="s">
        <v>21</v>
      </c>
      <c r="B547" s="63" t="s">
        <v>3900</v>
      </c>
      <c r="C547" s="63" t="s">
        <v>2116</v>
      </c>
      <c r="D547" s="62" t="s">
        <v>3901</v>
      </c>
      <c r="E547" s="62">
        <v>97250</v>
      </c>
      <c r="F547" s="62" t="s">
        <v>521</v>
      </c>
      <c r="G547" s="62"/>
      <c r="H547" s="64">
        <v>30201</v>
      </c>
      <c r="I547" s="82">
        <f t="shared" ca="1" si="44"/>
        <v>40.131416837782339</v>
      </c>
      <c r="J547" s="62" t="s">
        <v>3902</v>
      </c>
      <c r="K547" s="62" t="s">
        <v>632</v>
      </c>
      <c r="L547" s="62" t="s">
        <v>3903</v>
      </c>
      <c r="M547" s="65" t="s">
        <v>415</v>
      </c>
      <c r="N547" s="66" t="s">
        <v>366</v>
      </c>
      <c r="O547" s="67">
        <v>39740</v>
      </c>
      <c r="P547" s="68" t="s">
        <v>559</v>
      </c>
      <c r="Q547" s="68" t="s">
        <v>3904</v>
      </c>
      <c r="R547" s="68">
        <f t="shared" ca="1" si="45"/>
        <v>168</v>
      </c>
      <c r="S547" s="68">
        <f t="shared" ca="1" si="48"/>
        <v>294</v>
      </c>
      <c r="T547" s="69">
        <f t="shared" ca="1" si="46"/>
        <v>2851.7999999999997</v>
      </c>
      <c r="W547"/>
      <c r="Z547"/>
    </row>
    <row r="548" spans="1:26" x14ac:dyDescent="0.3">
      <c r="A548" s="62" t="s">
        <v>21</v>
      </c>
      <c r="B548" s="63" t="s">
        <v>3905</v>
      </c>
      <c r="C548" s="63" t="s">
        <v>3906</v>
      </c>
      <c r="D548" s="62" t="s">
        <v>3907</v>
      </c>
      <c r="E548" s="62">
        <v>97000</v>
      </c>
      <c r="F548" s="62" t="s">
        <v>382</v>
      </c>
      <c r="G548" s="62" t="s">
        <v>3908</v>
      </c>
      <c r="H548" s="64">
        <v>32694</v>
      </c>
      <c r="I548" s="82">
        <f t="shared" ca="1" si="44"/>
        <v>33.30595482546201</v>
      </c>
      <c r="J548" s="62" t="s">
        <v>3909</v>
      </c>
      <c r="K548" s="62" t="s">
        <v>413</v>
      </c>
      <c r="L548" s="62" t="s">
        <v>3910</v>
      </c>
      <c r="M548" s="65" t="s">
        <v>425</v>
      </c>
      <c r="N548" s="66" t="s">
        <v>366</v>
      </c>
      <c r="O548" s="67">
        <v>40265</v>
      </c>
      <c r="P548" s="68" t="s">
        <v>697</v>
      </c>
      <c r="Q548" s="68" t="s">
        <v>3911</v>
      </c>
      <c r="R548" s="68">
        <f t="shared" ca="1" si="45"/>
        <v>151</v>
      </c>
      <c r="S548" s="68">
        <f t="shared" ca="1" si="48"/>
        <v>276</v>
      </c>
      <c r="T548" s="69">
        <f t="shared" ca="1" si="46"/>
        <v>2677.2</v>
      </c>
      <c r="W548"/>
      <c r="Z548"/>
    </row>
    <row r="549" spans="1:26" x14ac:dyDescent="0.3">
      <c r="A549" s="62" t="s">
        <v>369</v>
      </c>
      <c r="B549" s="63" t="s">
        <v>3912</v>
      </c>
      <c r="C549" s="63" t="s">
        <v>300</v>
      </c>
      <c r="D549" s="62" t="s">
        <v>3913</v>
      </c>
      <c r="E549" s="62">
        <v>97000</v>
      </c>
      <c r="F549" s="62" t="s">
        <v>382</v>
      </c>
      <c r="G549" s="62" t="s">
        <v>3914</v>
      </c>
      <c r="H549" s="64">
        <v>34185</v>
      </c>
      <c r="I549" s="82">
        <f t="shared" ca="1" si="44"/>
        <v>29.223819301848049</v>
      </c>
      <c r="J549" s="62" t="s">
        <v>3915</v>
      </c>
      <c r="K549" s="62" t="s">
        <v>615</v>
      </c>
      <c r="L549" s="62" t="s">
        <v>3916</v>
      </c>
      <c r="M549" s="65" t="s">
        <v>450</v>
      </c>
      <c r="N549" s="66" t="s">
        <v>366</v>
      </c>
      <c r="O549" s="67">
        <v>41003</v>
      </c>
      <c r="P549" s="68" t="s">
        <v>451</v>
      </c>
      <c r="Q549" s="68" t="s">
        <v>3917</v>
      </c>
      <c r="R549" s="68">
        <f t="shared" ca="1" si="45"/>
        <v>127</v>
      </c>
      <c r="S549" s="68">
        <f t="shared" ca="1" si="48"/>
        <v>249</v>
      </c>
      <c r="T549" s="69">
        <f t="shared" ca="1" si="46"/>
        <v>2415.2999999999997</v>
      </c>
      <c r="W549"/>
      <c r="Z549"/>
    </row>
    <row r="550" spans="1:26" x14ac:dyDescent="0.3">
      <c r="A550" s="62" t="s">
        <v>21</v>
      </c>
      <c r="B550" s="63" t="s">
        <v>3918</v>
      </c>
      <c r="C550" s="63" t="s">
        <v>130</v>
      </c>
      <c r="D550" s="62" t="s">
        <v>678</v>
      </c>
      <c r="E550" s="62">
        <v>97000</v>
      </c>
      <c r="F550" s="62" t="s">
        <v>382</v>
      </c>
      <c r="G550" s="62" t="s">
        <v>3919</v>
      </c>
      <c r="H550" s="64">
        <v>31995</v>
      </c>
      <c r="I550" s="82">
        <f t="shared" ca="1" si="44"/>
        <v>35.219712525667354</v>
      </c>
      <c r="J550" s="62" t="s">
        <v>3920</v>
      </c>
      <c r="K550" s="62" t="s">
        <v>524</v>
      </c>
      <c r="L550" s="62" t="s">
        <v>3921</v>
      </c>
      <c r="M550" s="65" t="s">
        <v>450</v>
      </c>
      <c r="N550" s="66" t="s">
        <v>366</v>
      </c>
      <c r="O550" s="67">
        <v>40632</v>
      </c>
      <c r="P550" s="68" t="s">
        <v>590</v>
      </c>
      <c r="Q550" s="68" t="s">
        <v>3922</v>
      </c>
      <c r="R550" s="68">
        <f t="shared" ca="1" si="45"/>
        <v>139</v>
      </c>
      <c r="S550" s="68">
        <f t="shared" ca="1" si="48"/>
        <v>262</v>
      </c>
      <c r="T550" s="69">
        <f t="shared" ca="1" si="46"/>
        <v>2541.3999999999996</v>
      </c>
      <c r="W550"/>
      <c r="Z550"/>
    </row>
    <row r="551" spans="1:26" x14ac:dyDescent="0.3">
      <c r="A551" s="62" t="s">
        <v>21</v>
      </c>
      <c r="B551" s="63" t="s">
        <v>332</v>
      </c>
      <c r="C551" s="63" t="s">
        <v>333</v>
      </c>
      <c r="D551" s="62" t="s">
        <v>3923</v>
      </c>
      <c r="E551" s="62">
        <v>98610</v>
      </c>
      <c r="F551" s="62" t="s">
        <v>784</v>
      </c>
      <c r="G551" s="62" t="s">
        <v>3924</v>
      </c>
      <c r="H551" s="64">
        <v>29774</v>
      </c>
      <c r="I551" s="82">
        <f t="shared" ca="1" si="44"/>
        <v>41.300479123887747</v>
      </c>
      <c r="J551" s="62" t="s">
        <v>3925</v>
      </c>
      <c r="K551" s="62" t="s">
        <v>375</v>
      </c>
      <c r="L551" s="62" t="s">
        <v>3926</v>
      </c>
      <c r="M551" s="65" t="s">
        <v>365</v>
      </c>
      <c r="N551" s="66" t="s">
        <v>366</v>
      </c>
      <c r="O551" s="67">
        <v>40352</v>
      </c>
      <c r="P551" s="68" t="s">
        <v>498</v>
      </c>
      <c r="Q551" s="68" t="s">
        <v>3927</v>
      </c>
      <c r="R551" s="68">
        <f t="shared" ca="1" si="45"/>
        <v>148</v>
      </c>
      <c r="S551" s="68">
        <f t="shared" ca="1" si="48"/>
        <v>272</v>
      </c>
      <c r="T551" s="69">
        <f t="shared" ca="1" si="46"/>
        <v>2638.3999999999996</v>
      </c>
      <c r="W551"/>
      <c r="Z551"/>
    </row>
    <row r="552" spans="1:26" x14ac:dyDescent="0.3">
      <c r="A552" s="62" t="s">
        <v>21</v>
      </c>
      <c r="B552" s="63" t="s">
        <v>3928</v>
      </c>
      <c r="C552" s="63" t="s">
        <v>3929</v>
      </c>
      <c r="D552" s="62" t="s">
        <v>1936</v>
      </c>
      <c r="E552" s="62">
        <v>97000</v>
      </c>
      <c r="F552" s="62" t="s">
        <v>382</v>
      </c>
      <c r="G552" s="62" t="s">
        <v>3930</v>
      </c>
      <c r="H552" s="64">
        <v>26124</v>
      </c>
      <c r="I552" s="82">
        <f t="shared" ca="1" si="44"/>
        <v>51.293634496919921</v>
      </c>
      <c r="J552" s="62" t="s">
        <v>3931</v>
      </c>
      <c r="K552" s="62" t="s">
        <v>531</v>
      </c>
      <c r="L552" s="62" t="s">
        <v>3932</v>
      </c>
      <c r="M552" s="65" t="s">
        <v>365</v>
      </c>
      <c r="N552" s="66" t="s">
        <v>366</v>
      </c>
      <c r="O552" s="67">
        <v>39963</v>
      </c>
      <c r="P552" s="68" t="s">
        <v>516</v>
      </c>
      <c r="Q552" s="68" t="s">
        <v>3933</v>
      </c>
      <c r="R552" s="68">
        <f t="shared" ca="1" si="45"/>
        <v>161</v>
      </c>
      <c r="S552" s="68">
        <f t="shared" ca="1" si="48"/>
        <v>287</v>
      </c>
      <c r="T552" s="69">
        <f t="shared" ca="1" si="46"/>
        <v>2783.8999999999996</v>
      </c>
      <c r="W552"/>
      <c r="Z552"/>
    </row>
    <row r="553" spans="1:26" x14ac:dyDescent="0.3">
      <c r="A553" s="62" t="s">
        <v>428</v>
      </c>
      <c r="B553" s="63" t="s">
        <v>3934</v>
      </c>
      <c r="C553" s="63" t="s">
        <v>3935</v>
      </c>
      <c r="D553" s="62" t="s">
        <v>3936</v>
      </c>
      <c r="E553" s="62">
        <v>97000</v>
      </c>
      <c r="F553" s="62" t="s">
        <v>382</v>
      </c>
      <c r="G553" s="62" t="s">
        <v>3937</v>
      </c>
      <c r="H553" s="64">
        <v>24391</v>
      </c>
      <c r="I553" s="82">
        <f t="shared" ca="1" si="44"/>
        <v>56.038329911019851</v>
      </c>
      <c r="J553" s="62" t="s">
        <v>3938</v>
      </c>
      <c r="K553" s="62" t="s">
        <v>375</v>
      </c>
      <c r="L553" s="62" t="s">
        <v>3939</v>
      </c>
      <c r="M553" s="65" t="s">
        <v>415</v>
      </c>
      <c r="N553" s="66" t="s">
        <v>366</v>
      </c>
      <c r="O553" s="67">
        <v>39999</v>
      </c>
      <c r="P553" s="68" t="s">
        <v>873</v>
      </c>
      <c r="Q553" s="68" t="s">
        <v>3940</v>
      </c>
      <c r="R553" s="68">
        <f t="shared" ca="1" si="45"/>
        <v>160</v>
      </c>
      <c r="S553" s="68">
        <f t="shared" ca="1" si="48"/>
        <v>286</v>
      </c>
      <c r="T553" s="69">
        <f t="shared" ca="1" si="46"/>
        <v>2774.2</v>
      </c>
      <c r="W553"/>
      <c r="Z553"/>
    </row>
    <row r="554" spans="1:26" x14ac:dyDescent="0.3">
      <c r="A554" s="62" t="s">
        <v>428</v>
      </c>
      <c r="B554" s="63" t="s">
        <v>3941</v>
      </c>
      <c r="C554" s="63" t="s">
        <v>3942</v>
      </c>
      <c r="D554" s="62" t="s">
        <v>3943</v>
      </c>
      <c r="E554" s="62">
        <v>97000</v>
      </c>
      <c r="F554" s="62" t="s">
        <v>382</v>
      </c>
      <c r="G554" s="62" t="s">
        <v>3944</v>
      </c>
      <c r="H554" s="64">
        <v>26094</v>
      </c>
      <c r="I554" s="82">
        <f t="shared" ca="1" si="44"/>
        <v>51.375770020533878</v>
      </c>
      <c r="J554" s="62" t="s">
        <v>3945</v>
      </c>
      <c r="K554" s="62" t="s">
        <v>688</v>
      </c>
      <c r="L554" s="62" t="s">
        <v>3946</v>
      </c>
      <c r="M554" s="65" t="s">
        <v>365</v>
      </c>
      <c r="N554" s="66" t="s">
        <v>366</v>
      </c>
      <c r="O554" s="67">
        <v>40568</v>
      </c>
      <c r="P554" s="68" t="s">
        <v>608</v>
      </c>
      <c r="Q554" s="68" t="s">
        <v>3947</v>
      </c>
      <c r="R554" s="68">
        <f t="shared" ca="1" si="45"/>
        <v>141</v>
      </c>
      <c r="S554" s="68">
        <f t="shared" ca="1" si="48"/>
        <v>265</v>
      </c>
      <c r="T554" s="69">
        <f t="shared" ca="1" si="46"/>
        <v>2570.5</v>
      </c>
      <c r="W554"/>
      <c r="Z554"/>
    </row>
    <row r="555" spans="1:26" x14ac:dyDescent="0.3">
      <c r="A555" s="62" t="s">
        <v>21</v>
      </c>
      <c r="B555" s="63" t="s">
        <v>3948</v>
      </c>
      <c r="C555" s="63" t="s">
        <v>1903</v>
      </c>
      <c r="D555" s="62" t="s">
        <v>3949</v>
      </c>
      <c r="E555" s="62">
        <v>97000</v>
      </c>
      <c r="F555" s="62" t="s">
        <v>382</v>
      </c>
      <c r="G555" s="62"/>
      <c r="H555" s="64">
        <v>31722</v>
      </c>
      <c r="I555" s="82">
        <f t="shared" ca="1" si="44"/>
        <v>35.967145790554412</v>
      </c>
      <c r="J555" s="62" t="s">
        <v>3950</v>
      </c>
      <c r="K555" s="62" t="s">
        <v>465</v>
      </c>
      <c r="L555" s="62" t="s">
        <v>3951</v>
      </c>
      <c r="M555" s="65" t="s">
        <v>415</v>
      </c>
      <c r="N555" s="66" t="s">
        <v>366</v>
      </c>
      <c r="O555" s="67">
        <v>40349</v>
      </c>
      <c r="P555" s="68" t="s">
        <v>416</v>
      </c>
      <c r="Q555" s="68" t="s">
        <v>3952</v>
      </c>
      <c r="R555" s="68">
        <f t="shared" ca="1" si="45"/>
        <v>148</v>
      </c>
      <c r="S555" s="68">
        <f t="shared" ca="1" si="48"/>
        <v>272</v>
      </c>
      <c r="T555" s="69">
        <f t="shared" ca="1" si="46"/>
        <v>2638.3999999999996</v>
      </c>
      <c r="W555"/>
      <c r="Z555"/>
    </row>
    <row r="556" spans="1:26" x14ac:dyDescent="0.3">
      <c r="A556" s="62" t="s">
        <v>428</v>
      </c>
      <c r="B556" s="63" t="s">
        <v>3953</v>
      </c>
      <c r="C556" s="63" t="s">
        <v>669</v>
      </c>
      <c r="D556" s="62" t="s">
        <v>3954</v>
      </c>
      <c r="E556" s="62">
        <v>97250</v>
      </c>
      <c r="F556" s="62" t="s">
        <v>521</v>
      </c>
      <c r="G556" s="62"/>
      <c r="H556" s="64">
        <v>30504</v>
      </c>
      <c r="I556" s="82">
        <f t="shared" ca="1" si="44"/>
        <v>39.301848049281311</v>
      </c>
      <c r="J556" s="62" t="s">
        <v>3955</v>
      </c>
      <c r="K556" s="62" t="s">
        <v>615</v>
      </c>
      <c r="L556" s="62" t="s">
        <v>3956</v>
      </c>
      <c r="M556" s="65" t="s">
        <v>377</v>
      </c>
      <c r="N556" s="66" t="s">
        <v>366</v>
      </c>
      <c r="O556" s="67">
        <v>41140</v>
      </c>
      <c r="P556" s="68" t="s">
        <v>567</v>
      </c>
      <c r="Q556" s="68" t="s">
        <v>3957</v>
      </c>
      <c r="R556" s="68">
        <f t="shared" ca="1" si="45"/>
        <v>122</v>
      </c>
      <c r="S556" s="68">
        <f t="shared" ca="1" si="48"/>
        <v>244</v>
      </c>
      <c r="T556" s="69">
        <f t="shared" ca="1" si="46"/>
        <v>2366.7999999999997</v>
      </c>
      <c r="W556"/>
      <c r="Z556"/>
    </row>
    <row r="557" spans="1:26" x14ac:dyDescent="0.3">
      <c r="A557" s="62" t="s">
        <v>21</v>
      </c>
      <c r="B557" s="63" t="s">
        <v>3958</v>
      </c>
      <c r="C557" s="63" t="s">
        <v>3959</v>
      </c>
      <c r="D557" s="62" t="s">
        <v>3960</v>
      </c>
      <c r="E557" s="62">
        <v>97250</v>
      </c>
      <c r="F557" s="62" t="s">
        <v>521</v>
      </c>
      <c r="G557" s="62" t="s">
        <v>3961</v>
      </c>
      <c r="H557" s="64">
        <v>26854</v>
      </c>
      <c r="I557" s="82">
        <f t="shared" ca="1" si="44"/>
        <v>49.295003422313485</v>
      </c>
      <c r="J557" s="62" t="s">
        <v>3962</v>
      </c>
      <c r="K557" s="62" t="s">
        <v>465</v>
      </c>
      <c r="L557" s="62" t="s">
        <v>3963</v>
      </c>
      <c r="M557" s="65" t="s">
        <v>365</v>
      </c>
      <c r="N557" s="66" t="s">
        <v>366</v>
      </c>
      <c r="O557" s="67">
        <v>40069</v>
      </c>
      <c r="P557" s="68" t="s">
        <v>617</v>
      </c>
      <c r="Q557" s="68" t="s">
        <v>3964</v>
      </c>
      <c r="R557" s="68">
        <f t="shared" ca="1" si="45"/>
        <v>158</v>
      </c>
      <c r="S557" s="68">
        <f t="shared" ca="1" si="48"/>
        <v>283</v>
      </c>
      <c r="T557" s="69">
        <f t="shared" ca="1" si="46"/>
        <v>2745.1</v>
      </c>
      <c r="W557"/>
      <c r="Z557"/>
    </row>
    <row r="558" spans="1:26" x14ac:dyDescent="0.3">
      <c r="A558" s="62" t="s">
        <v>369</v>
      </c>
      <c r="B558" s="63" t="s">
        <v>3965</v>
      </c>
      <c r="C558" s="63" t="s">
        <v>3966</v>
      </c>
      <c r="D558" s="62" t="s">
        <v>3967</v>
      </c>
      <c r="E558" s="62">
        <v>97000</v>
      </c>
      <c r="F558" s="62" t="s">
        <v>382</v>
      </c>
      <c r="G558" s="62" t="s">
        <v>3968</v>
      </c>
      <c r="H558" s="64">
        <v>30231</v>
      </c>
      <c r="I558" s="82">
        <f t="shared" ca="1" si="44"/>
        <v>40.049281314168375</v>
      </c>
      <c r="J558" s="62" t="s">
        <v>3969</v>
      </c>
      <c r="K558" s="62" t="s">
        <v>740</v>
      </c>
      <c r="L558" s="62" t="s">
        <v>3970</v>
      </c>
      <c r="M558" s="65" t="s">
        <v>365</v>
      </c>
      <c r="N558" s="66" t="s">
        <v>366</v>
      </c>
      <c r="O558" s="67">
        <v>41056</v>
      </c>
      <c r="P558" s="68" t="s">
        <v>681</v>
      </c>
      <c r="Q558" s="68" t="s">
        <v>3971</v>
      </c>
      <c r="R558" s="68">
        <f t="shared" ca="1" si="45"/>
        <v>125</v>
      </c>
      <c r="S558" s="68">
        <f t="shared" ca="1" si="48"/>
        <v>247</v>
      </c>
      <c r="T558" s="69">
        <f t="shared" ca="1" si="46"/>
        <v>2395.8999999999996</v>
      </c>
      <c r="W558"/>
      <c r="Z558"/>
    </row>
    <row r="559" spans="1:26" x14ac:dyDescent="0.3">
      <c r="A559" s="62" t="s">
        <v>428</v>
      </c>
      <c r="B559" s="63" t="s">
        <v>3972</v>
      </c>
      <c r="C559" s="63" t="s">
        <v>1877</v>
      </c>
      <c r="D559" s="62" t="s">
        <v>3973</v>
      </c>
      <c r="E559" s="62">
        <v>97000</v>
      </c>
      <c r="F559" s="62" t="s">
        <v>382</v>
      </c>
      <c r="G559" s="62"/>
      <c r="H559" s="64">
        <v>24330</v>
      </c>
      <c r="I559" s="82">
        <f t="shared" ca="1" si="44"/>
        <v>56.205338809034906</v>
      </c>
      <c r="J559" s="62" t="s">
        <v>3974</v>
      </c>
      <c r="K559" s="62" t="s">
        <v>465</v>
      </c>
      <c r="L559" s="62" t="s">
        <v>3975</v>
      </c>
      <c r="M559" s="65" t="s">
        <v>365</v>
      </c>
      <c r="N559" s="66" t="s">
        <v>366</v>
      </c>
      <c r="O559" s="67">
        <v>39712</v>
      </c>
      <c r="P559" s="68" t="s">
        <v>742</v>
      </c>
      <c r="Q559" s="68" t="s">
        <v>3976</v>
      </c>
      <c r="R559" s="68">
        <f t="shared" ca="1" si="45"/>
        <v>169</v>
      </c>
      <c r="S559" s="68">
        <f t="shared" ca="1" si="48"/>
        <v>295</v>
      </c>
      <c r="T559" s="69">
        <f t="shared" ca="1" si="46"/>
        <v>2861.5</v>
      </c>
      <c r="W559"/>
      <c r="Z559"/>
    </row>
    <row r="560" spans="1:26" x14ac:dyDescent="0.3">
      <c r="A560" s="62" t="s">
        <v>369</v>
      </c>
      <c r="B560" s="63" t="s">
        <v>3977</v>
      </c>
      <c r="C560" s="63" t="s">
        <v>3978</v>
      </c>
      <c r="D560" s="62" t="s">
        <v>3979</v>
      </c>
      <c r="E560" s="62">
        <v>97900</v>
      </c>
      <c r="F560" s="62" t="s">
        <v>487</v>
      </c>
      <c r="G560" s="62" t="s">
        <v>3980</v>
      </c>
      <c r="H560" s="64">
        <v>33789</v>
      </c>
      <c r="I560" s="82">
        <f t="shared" ca="1" si="44"/>
        <v>30.308008213552363</v>
      </c>
      <c r="J560" s="62" t="s">
        <v>3981</v>
      </c>
      <c r="K560" s="62" t="s">
        <v>524</v>
      </c>
      <c r="L560" s="62" t="s">
        <v>3982</v>
      </c>
      <c r="M560" s="65" t="s">
        <v>415</v>
      </c>
      <c r="N560" s="66" t="s">
        <v>366</v>
      </c>
      <c r="O560" s="67">
        <v>40451</v>
      </c>
      <c r="P560" s="68" t="s">
        <v>443</v>
      </c>
      <c r="Q560" s="68" t="s">
        <v>3983</v>
      </c>
      <c r="R560" s="68">
        <f t="shared" ca="1" si="45"/>
        <v>145</v>
      </c>
      <c r="S560" s="68">
        <f t="shared" ca="1" si="48"/>
        <v>269</v>
      </c>
      <c r="T560" s="69">
        <f t="shared" ca="1" si="46"/>
        <v>2609.2999999999997</v>
      </c>
      <c r="W560"/>
      <c r="Z560"/>
    </row>
    <row r="561" spans="1:26" x14ac:dyDescent="0.3">
      <c r="A561" s="62" t="s">
        <v>369</v>
      </c>
      <c r="B561" s="63" t="s">
        <v>3984</v>
      </c>
      <c r="C561" s="63" t="s">
        <v>3985</v>
      </c>
      <c r="D561" s="62" t="s">
        <v>3986</v>
      </c>
      <c r="E561" s="62">
        <v>97000</v>
      </c>
      <c r="F561" s="62" t="s">
        <v>382</v>
      </c>
      <c r="G561" s="62" t="s">
        <v>3987</v>
      </c>
      <c r="H561" s="64">
        <v>25637</v>
      </c>
      <c r="I561" s="82">
        <f t="shared" ca="1" si="44"/>
        <v>52.62696783025325</v>
      </c>
      <c r="J561" s="62" t="s">
        <v>3988</v>
      </c>
      <c r="K561" s="62" t="s">
        <v>413</v>
      </c>
      <c r="L561" s="62" t="s">
        <v>3989</v>
      </c>
      <c r="M561" s="65" t="s">
        <v>425</v>
      </c>
      <c r="N561" s="66" t="s">
        <v>818</v>
      </c>
      <c r="O561" s="67">
        <v>40995</v>
      </c>
      <c r="P561" s="68" t="s">
        <v>795</v>
      </c>
      <c r="Q561" s="68" t="s">
        <v>3990</v>
      </c>
      <c r="R561" s="68">
        <f t="shared" ca="1" si="45"/>
        <v>127</v>
      </c>
      <c r="S561" s="68">
        <f t="shared" ca="1" si="48"/>
        <v>340</v>
      </c>
      <c r="T561" s="69">
        <f t="shared" ca="1" si="46"/>
        <v>3297.9999999999995</v>
      </c>
      <c r="W561"/>
      <c r="Z561"/>
    </row>
    <row r="562" spans="1:26" x14ac:dyDescent="0.3">
      <c r="A562" s="62" t="s">
        <v>21</v>
      </c>
      <c r="B562" s="63" t="s">
        <v>3991</v>
      </c>
      <c r="C562" s="63" t="s">
        <v>3992</v>
      </c>
      <c r="D562" s="62" t="s">
        <v>1859</v>
      </c>
      <c r="E562" s="62">
        <v>97900</v>
      </c>
      <c r="F562" s="62" t="s">
        <v>487</v>
      </c>
      <c r="G562" s="62"/>
      <c r="H562" s="64">
        <v>22931</v>
      </c>
      <c r="I562" s="82">
        <f t="shared" ca="1" si="44"/>
        <v>60.035592060232716</v>
      </c>
      <c r="J562" s="62" t="s">
        <v>3993</v>
      </c>
      <c r="K562" s="62" t="s">
        <v>465</v>
      </c>
      <c r="L562" s="62" t="s">
        <v>3994</v>
      </c>
      <c r="M562" s="65" t="s">
        <v>377</v>
      </c>
      <c r="N562" s="66" t="s">
        <v>366</v>
      </c>
      <c r="O562" s="67">
        <v>40816</v>
      </c>
      <c r="P562" s="68" t="s">
        <v>1082</v>
      </c>
      <c r="Q562" s="68" t="s">
        <v>3995</v>
      </c>
      <c r="R562" s="68">
        <f t="shared" ca="1" si="45"/>
        <v>133</v>
      </c>
      <c r="S562" s="68">
        <f t="shared" ca="1" si="48"/>
        <v>256</v>
      </c>
      <c r="T562" s="69">
        <f t="shared" ca="1" si="46"/>
        <v>2483.1999999999998</v>
      </c>
      <c r="W562"/>
      <c r="Z562"/>
    </row>
    <row r="563" spans="1:26" x14ac:dyDescent="0.3">
      <c r="A563" s="62" t="s">
        <v>428</v>
      </c>
      <c r="B563" s="63" t="s">
        <v>3996</v>
      </c>
      <c r="C563" s="63" t="s">
        <v>1198</v>
      </c>
      <c r="D563" s="62" t="s">
        <v>3997</v>
      </c>
      <c r="E563" s="62">
        <v>97500</v>
      </c>
      <c r="F563" s="62" t="s">
        <v>360</v>
      </c>
      <c r="G563" s="62" t="s">
        <v>3998</v>
      </c>
      <c r="H563" s="64">
        <v>27523</v>
      </c>
      <c r="I563" s="82">
        <f t="shared" ca="1" si="44"/>
        <v>47.463381245722111</v>
      </c>
      <c r="J563" s="62" t="s">
        <v>3999</v>
      </c>
      <c r="K563" s="62" t="s">
        <v>880</v>
      </c>
      <c r="L563" s="62" t="s">
        <v>4000</v>
      </c>
      <c r="M563" s="65" t="s">
        <v>415</v>
      </c>
      <c r="N563" s="66" t="s">
        <v>366</v>
      </c>
      <c r="O563" s="67">
        <v>39969</v>
      </c>
      <c r="P563" s="68" t="s">
        <v>559</v>
      </c>
      <c r="Q563" s="68" t="s">
        <v>4001</v>
      </c>
      <c r="R563" s="68">
        <f t="shared" ca="1" si="45"/>
        <v>161</v>
      </c>
      <c r="S563" s="68">
        <f t="shared" ca="1" si="48"/>
        <v>287</v>
      </c>
      <c r="T563" s="69">
        <f t="shared" ca="1" si="46"/>
        <v>2783.8999999999996</v>
      </c>
      <c r="W563"/>
      <c r="Z563"/>
    </row>
    <row r="564" spans="1:26" x14ac:dyDescent="0.3">
      <c r="A564" s="62" t="s">
        <v>428</v>
      </c>
      <c r="B564" s="63" t="s">
        <v>4002</v>
      </c>
      <c r="C564" s="63" t="s">
        <v>4003</v>
      </c>
      <c r="D564" s="62" t="s">
        <v>814</v>
      </c>
      <c r="E564" s="62">
        <v>97250</v>
      </c>
      <c r="F564" s="62" t="s">
        <v>521</v>
      </c>
      <c r="G564" s="62" t="s">
        <v>4004</v>
      </c>
      <c r="H564" s="64">
        <v>26946</v>
      </c>
      <c r="I564" s="82">
        <f t="shared" ca="1" si="44"/>
        <v>49.043121149897331</v>
      </c>
      <c r="J564" s="62" t="s">
        <v>4005</v>
      </c>
      <c r="K564" s="62" t="s">
        <v>413</v>
      </c>
      <c r="L564" s="62" t="s">
        <v>4006</v>
      </c>
      <c r="M564" s="65" t="s">
        <v>415</v>
      </c>
      <c r="N564" s="66" t="s">
        <v>366</v>
      </c>
      <c r="O564" s="67">
        <v>40833</v>
      </c>
      <c r="P564" s="68" t="s">
        <v>674</v>
      </c>
      <c r="Q564" s="68" t="s">
        <v>4007</v>
      </c>
      <c r="R564" s="68">
        <f t="shared" ca="1" si="45"/>
        <v>132</v>
      </c>
      <c r="S564" s="68">
        <f t="shared" ca="1" si="48"/>
        <v>255</v>
      </c>
      <c r="T564" s="69">
        <f t="shared" ca="1" si="46"/>
        <v>2473.5</v>
      </c>
      <c r="W564"/>
      <c r="Z564"/>
    </row>
    <row r="565" spans="1:26" x14ac:dyDescent="0.3">
      <c r="A565" s="62" t="s">
        <v>21</v>
      </c>
      <c r="B565" s="63" t="s">
        <v>4008</v>
      </c>
      <c r="C565" s="63" t="s">
        <v>4009</v>
      </c>
      <c r="D565" s="62" t="s">
        <v>4010</v>
      </c>
      <c r="E565" s="62">
        <v>98610</v>
      </c>
      <c r="F565" s="62" t="s">
        <v>784</v>
      </c>
      <c r="G565" s="62" t="s">
        <v>4011</v>
      </c>
      <c r="H565" s="64">
        <v>22717</v>
      </c>
      <c r="I565" s="82">
        <f t="shared" ca="1" si="44"/>
        <v>60.621492128678987</v>
      </c>
      <c r="J565" s="62" t="s">
        <v>4012</v>
      </c>
      <c r="K565" s="62" t="s">
        <v>615</v>
      </c>
      <c r="L565" s="62" t="s">
        <v>4013</v>
      </c>
      <c r="M565" s="65" t="s">
        <v>425</v>
      </c>
      <c r="N565" s="66" t="s">
        <v>366</v>
      </c>
      <c r="O565" s="67">
        <v>40384</v>
      </c>
      <c r="P565" s="68" t="s">
        <v>426</v>
      </c>
      <c r="Q565" s="68" t="s">
        <v>4014</v>
      </c>
      <c r="R565" s="68">
        <f t="shared" ca="1" si="45"/>
        <v>147</v>
      </c>
      <c r="S565" s="68">
        <f t="shared" ca="1" si="48"/>
        <v>271</v>
      </c>
      <c r="T565" s="69">
        <f t="shared" ca="1" si="46"/>
        <v>2628.7</v>
      </c>
      <c r="W565"/>
      <c r="Z565"/>
    </row>
    <row r="566" spans="1:26" x14ac:dyDescent="0.3">
      <c r="A566" s="62" t="s">
        <v>428</v>
      </c>
      <c r="B566" s="63" t="s">
        <v>4015</v>
      </c>
      <c r="C566" s="63" t="s">
        <v>3403</v>
      </c>
      <c r="D566" s="62" t="s">
        <v>4016</v>
      </c>
      <c r="E566" s="62">
        <v>97500</v>
      </c>
      <c r="F566" s="62" t="s">
        <v>360</v>
      </c>
      <c r="G566" s="62" t="s">
        <v>4017</v>
      </c>
      <c r="H566" s="64">
        <v>29348</v>
      </c>
      <c r="I566" s="82">
        <f t="shared" ca="1" si="44"/>
        <v>42.466803559206021</v>
      </c>
      <c r="J566" s="62" t="s">
        <v>4018</v>
      </c>
      <c r="K566" s="62" t="s">
        <v>845</v>
      </c>
      <c r="L566" s="62" t="s">
        <v>4019</v>
      </c>
      <c r="M566" s="65" t="s">
        <v>365</v>
      </c>
      <c r="N566" s="66" t="s">
        <v>366</v>
      </c>
      <c r="O566" s="67">
        <v>39899</v>
      </c>
      <c r="P566" s="68" t="s">
        <v>764</v>
      </c>
      <c r="Q566" s="68" t="s">
        <v>4020</v>
      </c>
      <c r="R566" s="68">
        <f t="shared" ca="1" si="45"/>
        <v>163</v>
      </c>
      <c r="S566" s="68">
        <f t="shared" ref="S566:S597" ca="1" si="49">IF(N566="Chargé(e) de Clientèle",INT(110+(110*(R566/100))),INT(150+(150*(R566/100))))</f>
        <v>289</v>
      </c>
      <c r="T566" s="69">
        <f t="shared" ca="1" si="46"/>
        <v>2803.2999999999997</v>
      </c>
      <c r="W566"/>
      <c r="Z566"/>
    </row>
    <row r="567" spans="1:26" x14ac:dyDescent="0.3">
      <c r="A567" s="62" t="s">
        <v>21</v>
      </c>
      <c r="B567" s="63" t="s">
        <v>4028</v>
      </c>
      <c r="C567" s="63" t="s">
        <v>4029</v>
      </c>
      <c r="D567" s="62" t="s">
        <v>4030</v>
      </c>
      <c r="E567" s="62">
        <v>97500</v>
      </c>
      <c r="F567" s="62" t="s">
        <v>360</v>
      </c>
      <c r="G567" s="62" t="s">
        <v>4031</v>
      </c>
      <c r="H567" s="64">
        <v>23631</v>
      </c>
      <c r="I567" s="82">
        <f t="shared" ca="1" si="44"/>
        <v>58.119096509240244</v>
      </c>
      <c r="J567" s="62" t="s">
        <v>4032</v>
      </c>
      <c r="K567" s="62" t="s">
        <v>524</v>
      </c>
      <c r="L567" s="62" t="s">
        <v>4033</v>
      </c>
      <c r="M567" s="65" t="s">
        <v>450</v>
      </c>
      <c r="N567" s="66" t="s">
        <v>387</v>
      </c>
      <c r="O567" s="67">
        <v>39837</v>
      </c>
      <c r="P567" s="68" t="s">
        <v>853</v>
      </c>
      <c r="Q567" s="68" t="s">
        <v>4034</v>
      </c>
      <c r="R567" s="68">
        <f t="shared" ca="1" si="45"/>
        <v>165</v>
      </c>
      <c r="S567" s="68">
        <f t="shared" ca="1" si="49"/>
        <v>397</v>
      </c>
      <c r="T567" s="69">
        <f t="shared" ca="1" si="46"/>
        <v>3850.8999999999996</v>
      </c>
      <c r="W567"/>
      <c r="Z567"/>
    </row>
    <row r="568" spans="1:26" x14ac:dyDescent="0.3">
      <c r="A568" s="62" t="s">
        <v>21</v>
      </c>
      <c r="B568" s="63" t="s">
        <v>4035</v>
      </c>
      <c r="C568" s="63" t="s">
        <v>4036</v>
      </c>
      <c r="D568" s="62" t="s">
        <v>670</v>
      </c>
      <c r="E568" s="62">
        <v>97000</v>
      </c>
      <c r="F568" s="62" t="s">
        <v>382</v>
      </c>
      <c r="G568" s="62" t="s">
        <v>4037</v>
      </c>
      <c r="H568" s="64">
        <v>27342</v>
      </c>
      <c r="I568" s="82">
        <f t="shared" ca="1" si="44"/>
        <v>47.958932238193022</v>
      </c>
      <c r="J568" s="62" t="s">
        <v>4038</v>
      </c>
      <c r="K568" s="62" t="s">
        <v>375</v>
      </c>
      <c r="L568" s="62" t="s">
        <v>4039</v>
      </c>
      <c r="M568" s="65" t="s">
        <v>415</v>
      </c>
      <c r="N568" s="66" t="s">
        <v>366</v>
      </c>
      <c r="O568" s="67">
        <v>40906</v>
      </c>
      <c r="P568" s="68" t="s">
        <v>508</v>
      </c>
      <c r="Q568" s="68" t="s">
        <v>4040</v>
      </c>
      <c r="R568" s="68">
        <f t="shared" ca="1" si="45"/>
        <v>130</v>
      </c>
      <c r="S568" s="68">
        <f t="shared" ca="1" si="49"/>
        <v>253</v>
      </c>
      <c r="T568" s="69">
        <f t="shared" ca="1" si="46"/>
        <v>2454.1</v>
      </c>
      <c r="W568"/>
      <c r="Z568"/>
    </row>
    <row r="569" spans="1:26" x14ac:dyDescent="0.3">
      <c r="A569" s="62" t="s">
        <v>428</v>
      </c>
      <c r="B569" s="63" t="s">
        <v>4041</v>
      </c>
      <c r="C569" s="63" t="s">
        <v>4042</v>
      </c>
      <c r="D569" s="62" t="s">
        <v>1643</v>
      </c>
      <c r="E569" s="62">
        <v>97320</v>
      </c>
      <c r="F569" s="62" t="s">
        <v>401</v>
      </c>
      <c r="G569" s="62" t="s">
        <v>4043</v>
      </c>
      <c r="H569" s="64">
        <v>27584</v>
      </c>
      <c r="I569" s="82">
        <f t="shared" ca="1" si="44"/>
        <v>47.296372347707049</v>
      </c>
      <c r="J569" s="62"/>
      <c r="K569" s="62" t="s">
        <v>404</v>
      </c>
      <c r="L569" s="62" t="s">
        <v>4044</v>
      </c>
      <c r="M569" s="65" t="s">
        <v>377</v>
      </c>
      <c r="N569" s="66" t="s">
        <v>366</v>
      </c>
      <c r="O569" s="67">
        <v>40741</v>
      </c>
      <c r="P569" s="68" t="s">
        <v>625</v>
      </c>
      <c r="Q569" s="68" t="s">
        <v>4045</v>
      </c>
      <c r="R569" s="68">
        <f t="shared" ca="1" si="45"/>
        <v>135</v>
      </c>
      <c r="S569" s="68">
        <f t="shared" ca="1" si="49"/>
        <v>258</v>
      </c>
      <c r="T569" s="69">
        <f t="shared" ca="1" si="46"/>
        <v>2502.6</v>
      </c>
      <c r="W569"/>
      <c r="Z569"/>
    </row>
    <row r="570" spans="1:26" x14ac:dyDescent="0.3">
      <c r="A570" s="62" t="s">
        <v>369</v>
      </c>
      <c r="B570" s="63" t="s">
        <v>132</v>
      </c>
      <c r="C570" s="63" t="s">
        <v>4046</v>
      </c>
      <c r="D570" s="62" t="s">
        <v>4047</v>
      </c>
      <c r="E570" s="62">
        <v>97500</v>
      </c>
      <c r="F570" s="62" t="s">
        <v>360</v>
      </c>
      <c r="G570" s="62" t="s">
        <v>4048</v>
      </c>
      <c r="H570" s="64">
        <v>33486</v>
      </c>
      <c r="I570" s="82">
        <f t="shared" ca="1" si="44"/>
        <v>31.137577002053387</v>
      </c>
      <c r="J570" s="62"/>
      <c r="K570" s="62" t="s">
        <v>475</v>
      </c>
      <c r="L570" s="62" t="s">
        <v>4049</v>
      </c>
      <c r="M570" s="65" t="s">
        <v>377</v>
      </c>
      <c r="N570" s="66" t="s">
        <v>366</v>
      </c>
      <c r="O570" s="67">
        <v>41040</v>
      </c>
      <c r="P570" s="68" t="s">
        <v>378</v>
      </c>
      <c r="Q570" s="68" t="s">
        <v>4050</v>
      </c>
      <c r="R570" s="68">
        <f t="shared" ca="1" si="45"/>
        <v>126</v>
      </c>
      <c r="S570" s="68">
        <f t="shared" ca="1" si="49"/>
        <v>248</v>
      </c>
      <c r="T570" s="69">
        <f t="shared" ca="1" si="46"/>
        <v>2405.6</v>
      </c>
      <c r="W570"/>
      <c r="Z570"/>
    </row>
    <row r="571" spans="1:26" x14ac:dyDescent="0.3">
      <c r="A571" s="62" t="s">
        <v>428</v>
      </c>
      <c r="B571" s="63" t="s">
        <v>4051</v>
      </c>
      <c r="C571" s="63" t="s">
        <v>4052</v>
      </c>
      <c r="D571" s="62" t="s">
        <v>4053</v>
      </c>
      <c r="E571" s="62">
        <v>97500</v>
      </c>
      <c r="F571" s="62" t="s">
        <v>360</v>
      </c>
      <c r="G571" s="62" t="s">
        <v>4054</v>
      </c>
      <c r="H571" s="64">
        <v>31903</v>
      </c>
      <c r="I571" s="82">
        <f t="shared" ca="1" si="44"/>
        <v>35.471594798083501</v>
      </c>
      <c r="J571" s="62" t="s">
        <v>4055</v>
      </c>
      <c r="K571" s="62" t="s">
        <v>490</v>
      </c>
      <c r="L571" s="62" t="s">
        <v>4056</v>
      </c>
      <c r="M571" s="65" t="s">
        <v>634</v>
      </c>
      <c r="N571" s="66" t="s">
        <v>366</v>
      </c>
      <c r="O571" s="67">
        <v>41040</v>
      </c>
      <c r="P571" s="68" t="s">
        <v>3532</v>
      </c>
      <c r="Q571" s="68" t="s">
        <v>4057</v>
      </c>
      <c r="R571" s="68">
        <f t="shared" ca="1" si="45"/>
        <v>126</v>
      </c>
      <c r="S571" s="68">
        <f t="shared" ca="1" si="49"/>
        <v>248</v>
      </c>
      <c r="T571" s="69">
        <f t="shared" ca="1" si="46"/>
        <v>2405.6</v>
      </c>
      <c r="W571"/>
      <c r="Z571"/>
    </row>
    <row r="572" spans="1:26" x14ac:dyDescent="0.3">
      <c r="A572" s="62" t="s">
        <v>21</v>
      </c>
      <c r="B572" s="63" t="s">
        <v>4058</v>
      </c>
      <c r="C572" s="63" t="s">
        <v>4059</v>
      </c>
      <c r="D572" s="62" t="s">
        <v>1577</v>
      </c>
      <c r="E572" s="62">
        <v>97150</v>
      </c>
      <c r="F572" s="62" t="s">
        <v>472</v>
      </c>
      <c r="G572" s="62" t="s">
        <v>4060</v>
      </c>
      <c r="H572" s="64">
        <v>25060</v>
      </c>
      <c r="I572" s="82">
        <f t="shared" ca="1" si="44"/>
        <v>54.206707734428477</v>
      </c>
      <c r="J572" s="62" t="s">
        <v>4061</v>
      </c>
      <c r="K572" s="62" t="s">
        <v>549</v>
      </c>
      <c r="L572" s="62" t="s">
        <v>4062</v>
      </c>
      <c r="M572" s="65" t="s">
        <v>377</v>
      </c>
      <c r="N572" s="66" t="s">
        <v>366</v>
      </c>
      <c r="O572" s="67">
        <v>40465</v>
      </c>
      <c r="P572" s="68" t="s">
        <v>396</v>
      </c>
      <c r="Q572" s="68" t="s">
        <v>4063</v>
      </c>
      <c r="R572" s="68">
        <f t="shared" ca="1" si="45"/>
        <v>144</v>
      </c>
      <c r="S572" s="68">
        <f t="shared" ca="1" si="49"/>
        <v>268</v>
      </c>
      <c r="T572" s="69">
        <f t="shared" ca="1" si="46"/>
        <v>2599.6</v>
      </c>
      <c r="W572"/>
      <c r="Z572"/>
    </row>
    <row r="573" spans="1:26" x14ac:dyDescent="0.3">
      <c r="A573" s="62" t="s">
        <v>21</v>
      </c>
      <c r="B573" s="63" t="s">
        <v>4064</v>
      </c>
      <c r="C573" s="63" t="s">
        <v>4065</v>
      </c>
      <c r="D573" s="62" t="s">
        <v>2914</v>
      </c>
      <c r="E573" s="62">
        <v>97500</v>
      </c>
      <c r="F573" s="62" t="s">
        <v>360</v>
      </c>
      <c r="G573" s="62" t="s">
        <v>4066</v>
      </c>
      <c r="H573" s="64">
        <v>26338</v>
      </c>
      <c r="I573" s="82">
        <f t="shared" ca="1" si="44"/>
        <v>50.70773442847365</v>
      </c>
      <c r="J573" s="62" t="s">
        <v>4067</v>
      </c>
      <c r="K573" s="62" t="s">
        <v>632</v>
      </c>
      <c r="L573" s="62" t="s">
        <v>4068</v>
      </c>
      <c r="M573" s="65" t="s">
        <v>425</v>
      </c>
      <c r="N573" s="66" t="s">
        <v>366</v>
      </c>
      <c r="O573" s="67">
        <v>41035</v>
      </c>
      <c r="P573" s="68" t="s">
        <v>477</v>
      </c>
      <c r="Q573" s="68" t="s">
        <v>4069</v>
      </c>
      <c r="R573" s="68">
        <f t="shared" ca="1" si="45"/>
        <v>126</v>
      </c>
      <c r="S573" s="68">
        <f t="shared" ca="1" si="49"/>
        <v>248</v>
      </c>
      <c r="T573" s="69">
        <f t="shared" ca="1" si="46"/>
        <v>2405.6</v>
      </c>
      <c r="W573"/>
      <c r="Z573"/>
    </row>
    <row r="574" spans="1:26" x14ac:dyDescent="0.3">
      <c r="A574" s="62" t="s">
        <v>369</v>
      </c>
      <c r="B574" s="63" t="s">
        <v>4070</v>
      </c>
      <c r="C574" s="63" t="s">
        <v>4071</v>
      </c>
      <c r="D574" s="62" t="s">
        <v>836</v>
      </c>
      <c r="E574" s="62">
        <v>97500</v>
      </c>
      <c r="F574" s="62" t="s">
        <v>360</v>
      </c>
      <c r="G574" s="62" t="s">
        <v>4072</v>
      </c>
      <c r="H574" s="64">
        <v>28983</v>
      </c>
      <c r="I574" s="82">
        <f t="shared" ca="1" si="44"/>
        <v>43.466119096509239</v>
      </c>
      <c r="J574" s="62" t="s">
        <v>4073</v>
      </c>
      <c r="K574" s="62" t="s">
        <v>506</v>
      </c>
      <c r="L574" s="62" t="s">
        <v>4074</v>
      </c>
      <c r="M574" s="65" t="s">
        <v>634</v>
      </c>
      <c r="N574" s="66" t="s">
        <v>366</v>
      </c>
      <c r="O574" s="67">
        <v>40337</v>
      </c>
      <c r="P574" s="68" t="s">
        <v>3532</v>
      </c>
      <c r="Q574" s="68" t="s">
        <v>4075</v>
      </c>
      <c r="R574" s="68">
        <f t="shared" ca="1" si="45"/>
        <v>149</v>
      </c>
      <c r="S574" s="68">
        <f t="shared" ca="1" si="49"/>
        <v>273</v>
      </c>
      <c r="T574" s="69">
        <f t="shared" ca="1" si="46"/>
        <v>2648.1</v>
      </c>
      <c r="W574"/>
      <c r="Z574"/>
    </row>
    <row r="575" spans="1:26" x14ac:dyDescent="0.3">
      <c r="A575" s="62" t="s">
        <v>428</v>
      </c>
      <c r="B575" s="63" t="s">
        <v>4076</v>
      </c>
      <c r="C575" s="63" t="s">
        <v>4077</v>
      </c>
      <c r="D575" s="62" t="s">
        <v>4078</v>
      </c>
      <c r="E575" s="62">
        <v>97250</v>
      </c>
      <c r="F575" s="62" t="s">
        <v>521</v>
      </c>
      <c r="G575" s="62" t="s">
        <v>4079</v>
      </c>
      <c r="H575" s="64">
        <v>29989</v>
      </c>
      <c r="I575" s="82">
        <f t="shared" ca="1" si="44"/>
        <v>40.711841204654348</v>
      </c>
      <c r="J575" s="62" t="s">
        <v>4080</v>
      </c>
      <c r="K575" s="62" t="s">
        <v>845</v>
      </c>
      <c r="L575" s="62" t="s">
        <v>4081</v>
      </c>
      <c r="M575" s="65" t="s">
        <v>377</v>
      </c>
      <c r="N575" s="66" t="s">
        <v>366</v>
      </c>
      <c r="O575" s="67">
        <v>41032</v>
      </c>
      <c r="P575" s="68" t="s">
        <v>492</v>
      </c>
      <c r="Q575" s="68" t="s">
        <v>4082</v>
      </c>
      <c r="R575" s="68">
        <f t="shared" ca="1" si="45"/>
        <v>126</v>
      </c>
      <c r="S575" s="68">
        <f t="shared" ca="1" si="49"/>
        <v>248</v>
      </c>
      <c r="T575" s="69">
        <f t="shared" ca="1" si="46"/>
        <v>2405.6</v>
      </c>
      <c r="W575"/>
      <c r="Z575"/>
    </row>
    <row r="576" spans="1:26" x14ac:dyDescent="0.3">
      <c r="A576" s="62" t="s">
        <v>21</v>
      </c>
      <c r="B576" s="63" t="s">
        <v>4083</v>
      </c>
      <c r="C576" s="63" t="s">
        <v>4065</v>
      </c>
      <c r="D576" s="62" t="s">
        <v>4084</v>
      </c>
      <c r="E576" s="62">
        <v>97500</v>
      </c>
      <c r="F576" s="62" t="s">
        <v>360</v>
      </c>
      <c r="G576" s="62" t="s">
        <v>4085</v>
      </c>
      <c r="H576" s="64">
        <v>27462</v>
      </c>
      <c r="I576" s="82">
        <f t="shared" ca="1" si="44"/>
        <v>47.630390143737166</v>
      </c>
      <c r="J576" s="62" t="s">
        <v>4086</v>
      </c>
      <c r="K576" s="62" t="s">
        <v>632</v>
      </c>
      <c r="L576" s="62" t="s">
        <v>4087</v>
      </c>
      <c r="M576" s="65" t="s">
        <v>415</v>
      </c>
      <c r="N576" s="66" t="s">
        <v>366</v>
      </c>
      <c r="O576" s="67">
        <v>40145</v>
      </c>
      <c r="P576" s="68" t="s">
        <v>526</v>
      </c>
      <c r="Q576" s="68" t="s">
        <v>4088</v>
      </c>
      <c r="R576" s="68">
        <f t="shared" ca="1" si="45"/>
        <v>155</v>
      </c>
      <c r="S576" s="68">
        <f t="shared" ca="1" si="49"/>
        <v>280</v>
      </c>
      <c r="T576" s="69">
        <f t="shared" ca="1" si="46"/>
        <v>2716</v>
      </c>
      <c r="W576"/>
      <c r="Z576"/>
    </row>
    <row r="577" spans="1:26" x14ac:dyDescent="0.3">
      <c r="A577" s="62" t="s">
        <v>428</v>
      </c>
      <c r="B577" s="63" t="s">
        <v>4089</v>
      </c>
      <c r="C577" s="63" t="s">
        <v>4090</v>
      </c>
      <c r="D577" s="62" t="s">
        <v>1643</v>
      </c>
      <c r="E577" s="62">
        <v>97320</v>
      </c>
      <c r="F577" s="62" t="s">
        <v>401</v>
      </c>
      <c r="G577" s="62" t="s">
        <v>4091</v>
      </c>
      <c r="H577" s="64">
        <v>32909</v>
      </c>
      <c r="I577" s="82">
        <f t="shared" ca="1" si="44"/>
        <v>32.717316906228611</v>
      </c>
      <c r="J577" s="62" t="s">
        <v>4092</v>
      </c>
      <c r="K577" s="62" t="s">
        <v>531</v>
      </c>
      <c r="L577" s="62" t="s">
        <v>4093</v>
      </c>
      <c r="M577" s="65" t="s">
        <v>581</v>
      </c>
      <c r="N577" s="66" t="s">
        <v>366</v>
      </c>
      <c r="O577" s="67">
        <v>40223</v>
      </c>
      <c r="P577" s="68" t="s">
        <v>582</v>
      </c>
      <c r="Q577" s="68" t="s">
        <v>4094</v>
      </c>
      <c r="R577" s="68">
        <f t="shared" ca="1" si="45"/>
        <v>152</v>
      </c>
      <c r="S577" s="68">
        <f t="shared" ca="1" si="49"/>
        <v>277</v>
      </c>
      <c r="T577" s="69">
        <f t="shared" ca="1" si="46"/>
        <v>2686.8999999999996</v>
      </c>
      <c r="W577"/>
      <c r="Z577"/>
    </row>
    <row r="578" spans="1:26" x14ac:dyDescent="0.3">
      <c r="A578" s="62" t="s">
        <v>21</v>
      </c>
      <c r="B578" s="63" t="s">
        <v>243</v>
      </c>
      <c r="C578" s="63" t="s">
        <v>242</v>
      </c>
      <c r="D578" s="62" t="s">
        <v>4095</v>
      </c>
      <c r="E578" s="62">
        <v>97250</v>
      </c>
      <c r="F578" s="62" t="s">
        <v>521</v>
      </c>
      <c r="G578" s="62" t="s">
        <v>4096</v>
      </c>
      <c r="H578" s="64">
        <v>28284</v>
      </c>
      <c r="I578" s="82">
        <f t="shared" ref="I578:I601" ca="1" si="50">(TODAY()-H578)/365.25</f>
        <v>45.379876796714576</v>
      </c>
      <c r="J578" s="62" t="s">
        <v>4097</v>
      </c>
      <c r="K578" s="62" t="s">
        <v>688</v>
      </c>
      <c r="L578" s="62" t="s">
        <v>4098</v>
      </c>
      <c r="M578" s="65" t="s">
        <v>415</v>
      </c>
      <c r="N578" s="66" t="s">
        <v>366</v>
      </c>
      <c r="O578" s="67">
        <v>39796</v>
      </c>
      <c r="P578" s="68" t="s">
        <v>533</v>
      </c>
      <c r="Q578" s="68" t="s">
        <v>4099</v>
      </c>
      <c r="R578" s="68">
        <f t="shared" ref="R578:R601" ca="1" si="51">INT((TODAY()-O578)/30.3075)</f>
        <v>167</v>
      </c>
      <c r="S578" s="68">
        <f t="shared" ca="1" si="49"/>
        <v>293</v>
      </c>
      <c r="T578" s="69">
        <f t="shared" ref="T578:T641" ca="1" si="52">S578*9.7</f>
        <v>2842.1</v>
      </c>
      <c r="W578"/>
      <c r="Z578"/>
    </row>
    <row r="579" spans="1:26" x14ac:dyDescent="0.3">
      <c r="A579" s="62" t="s">
        <v>21</v>
      </c>
      <c r="B579" s="63" t="s">
        <v>4100</v>
      </c>
      <c r="C579" s="63" t="s">
        <v>4101</v>
      </c>
      <c r="D579" s="62" t="s">
        <v>4102</v>
      </c>
      <c r="E579" s="62">
        <v>97500</v>
      </c>
      <c r="F579" s="62" t="s">
        <v>360</v>
      </c>
      <c r="G579" s="62" t="s">
        <v>4103</v>
      </c>
      <c r="H579" s="64">
        <v>25091</v>
      </c>
      <c r="I579" s="82">
        <f t="shared" ca="1" si="50"/>
        <v>54.121834360027378</v>
      </c>
      <c r="J579" s="62" t="s">
        <v>4104</v>
      </c>
      <c r="K579" s="62" t="s">
        <v>404</v>
      </c>
      <c r="L579" s="62" t="s">
        <v>4105</v>
      </c>
      <c r="M579" s="65" t="s">
        <v>415</v>
      </c>
      <c r="N579" s="66" t="s">
        <v>457</v>
      </c>
      <c r="O579" s="67">
        <v>40235</v>
      </c>
      <c r="P579" s="68" t="s">
        <v>600</v>
      </c>
      <c r="Q579" s="68" t="s">
        <v>4106</v>
      </c>
      <c r="R579" s="68">
        <f t="shared" ca="1" si="51"/>
        <v>152</v>
      </c>
      <c r="S579" s="68">
        <f t="shared" ca="1" si="49"/>
        <v>378</v>
      </c>
      <c r="T579" s="69">
        <f t="shared" ca="1" si="52"/>
        <v>3666.6</v>
      </c>
      <c r="V579" s="74"/>
      <c r="W579"/>
      <c r="Z579"/>
    </row>
    <row r="580" spans="1:26" x14ac:dyDescent="0.3">
      <c r="A580" s="62" t="s">
        <v>369</v>
      </c>
      <c r="B580" s="63" t="s">
        <v>309</v>
      </c>
      <c r="C580" s="63" t="s">
        <v>308</v>
      </c>
      <c r="D580" s="62" t="s">
        <v>4107</v>
      </c>
      <c r="E580" s="62">
        <v>97500</v>
      </c>
      <c r="F580" s="62" t="s">
        <v>360</v>
      </c>
      <c r="G580" s="62" t="s">
        <v>4108</v>
      </c>
      <c r="H580" s="64">
        <v>29989</v>
      </c>
      <c r="I580" s="82">
        <f t="shared" ca="1" si="50"/>
        <v>40.711841204654348</v>
      </c>
      <c r="J580" s="62" t="s">
        <v>4109</v>
      </c>
      <c r="K580" s="62" t="s">
        <v>531</v>
      </c>
      <c r="L580" s="62" t="s">
        <v>4110</v>
      </c>
      <c r="M580" s="65" t="s">
        <v>634</v>
      </c>
      <c r="N580" s="66" t="s">
        <v>366</v>
      </c>
      <c r="O580" s="67">
        <v>41017</v>
      </c>
      <c r="P580" s="68" t="s">
        <v>3532</v>
      </c>
      <c r="Q580" s="68" t="s">
        <v>4111</v>
      </c>
      <c r="R580" s="68">
        <f t="shared" ca="1" si="51"/>
        <v>126</v>
      </c>
      <c r="S580" s="68">
        <f t="shared" ca="1" si="49"/>
        <v>248</v>
      </c>
      <c r="T580" s="69">
        <f t="shared" ca="1" si="52"/>
        <v>2405.6</v>
      </c>
      <c r="W580"/>
      <c r="Z580"/>
    </row>
    <row r="581" spans="1:26" x14ac:dyDescent="0.3">
      <c r="A581" s="62" t="s">
        <v>21</v>
      </c>
      <c r="B581" s="63" t="s">
        <v>4112</v>
      </c>
      <c r="C581" s="63" t="s">
        <v>4113</v>
      </c>
      <c r="D581" s="62" t="s">
        <v>2366</v>
      </c>
      <c r="E581" s="62">
        <v>97620</v>
      </c>
      <c r="F581" s="62" t="s">
        <v>640</v>
      </c>
      <c r="G581" s="62" t="s">
        <v>4114</v>
      </c>
      <c r="H581" s="64">
        <v>23204</v>
      </c>
      <c r="I581" s="82">
        <f t="shared" ca="1" si="50"/>
        <v>59.288158795345652</v>
      </c>
      <c r="J581" s="62" t="s">
        <v>4115</v>
      </c>
      <c r="K581" s="62" t="s">
        <v>557</v>
      </c>
      <c r="L581" s="62" t="s">
        <v>4116</v>
      </c>
      <c r="M581" s="65" t="s">
        <v>450</v>
      </c>
      <c r="N581" s="66" t="s">
        <v>366</v>
      </c>
      <c r="O581" s="67">
        <v>39793</v>
      </c>
      <c r="P581" s="68" t="s">
        <v>451</v>
      </c>
      <c r="Q581" s="68" t="s">
        <v>4117</v>
      </c>
      <c r="R581" s="68">
        <f t="shared" ca="1" si="51"/>
        <v>167</v>
      </c>
      <c r="S581" s="68">
        <f t="shared" ca="1" si="49"/>
        <v>293</v>
      </c>
      <c r="T581" s="69">
        <f t="shared" ca="1" si="52"/>
        <v>2842.1</v>
      </c>
      <c r="W581"/>
      <c r="Z581"/>
    </row>
    <row r="582" spans="1:26" x14ac:dyDescent="0.3">
      <c r="A582" s="62" t="s">
        <v>369</v>
      </c>
      <c r="B582" s="63" t="s">
        <v>4118</v>
      </c>
      <c r="C582" s="63" t="s">
        <v>4119</v>
      </c>
      <c r="D582" s="62" t="s">
        <v>4120</v>
      </c>
      <c r="E582" s="62">
        <v>98540</v>
      </c>
      <c r="F582" s="62" t="s">
        <v>503</v>
      </c>
      <c r="G582" s="62" t="s">
        <v>4121</v>
      </c>
      <c r="H582" s="64">
        <v>21410</v>
      </c>
      <c r="I582" s="82">
        <f t="shared" ca="1" si="50"/>
        <v>64.199863107460644</v>
      </c>
      <c r="J582" s="62" t="s">
        <v>4122</v>
      </c>
      <c r="K582" s="62" t="s">
        <v>688</v>
      </c>
      <c r="L582" s="62" t="s">
        <v>4123</v>
      </c>
      <c r="M582" s="65" t="s">
        <v>450</v>
      </c>
      <c r="N582" s="66" t="s">
        <v>366</v>
      </c>
      <c r="O582" s="67">
        <v>41047</v>
      </c>
      <c r="P582" s="68" t="s">
        <v>590</v>
      </c>
      <c r="Q582" s="68" t="s">
        <v>4124</v>
      </c>
      <c r="R582" s="68">
        <f t="shared" ca="1" si="51"/>
        <v>125</v>
      </c>
      <c r="S582" s="68">
        <f t="shared" ca="1" si="49"/>
        <v>247</v>
      </c>
      <c r="T582" s="69">
        <f t="shared" ca="1" si="52"/>
        <v>2395.8999999999996</v>
      </c>
      <c r="V582" s="75"/>
      <c r="W582"/>
      <c r="Z582"/>
    </row>
    <row r="583" spans="1:26" x14ac:dyDescent="0.3">
      <c r="A583" s="62" t="s">
        <v>21</v>
      </c>
      <c r="B583" s="63" t="s">
        <v>4125</v>
      </c>
      <c r="C583" s="63" t="s">
        <v>1649</v>
      </c>
      <c r="D583" s="62" t="s">
        <v>708</v>
      </c>
      <c r="E583" s="62">
        <v>98250</v>
      </c>
      <c r="F583" s="62" t="s">
        <v>421</v>
      </c>
      <c r="G583" s="62" t="s">
        <v>4126</v>
      </c>
      <c r="H583" s="64">
        <v>30596</v>
      </c>
      <c r="I583" s="82">
        <f t="shared" ca="1" si="50"/>
        <v>39.049965776865157</v>
      </c>
      <c r="J583" s="62" t="s">
        <v>4127</v>
      </c>
      <c r="K583" s="62" t="s">
        <v>490</v>
      </c>
      <c r="L583" s="62" t="s">
        <v>4128</v>
      </c>
      <c r="M583" s="65" t="s">
        <v>581</v>
      </c>
      <c r="N583" s="66" t="s">
        <v>366</v>
      </c>
      <c r="O583" s="67">
        <v>39760</v>
      </c>
      <c r="P583" s="68" t="s">
        <v>666</v>
      </c>
      <c r="Q583" s="68" t="s">
        <v>4129</v>
      </c>
      <c r="R583" s="68">
        <f t="shared" ca="1" si="51"/>
        <v>168</v>
      </c>
      <c r="S583" s="68">
        <f t="shared" ca="1" si="49"/>
        <v>294</v>
      </c>
      <c r="T583" s="69">
        <f t="shared" ca="1" si="52"/>
        <v>2851.7999999999997</v>
      </c>
      <c r="W583"/>
      <c r="Z583"/>
    </row>
    <row r="584" spans="1:26" x14ac:dyDescent="0.3">
      <c r="A584" s="62" t="s">
        <v>428</v>
      </c>
      <c r="B584" s="63" t="s">
        <v>4130</v>
      </c>
      <c r="C584" s="63" t="s">
        <v>4131</v>
      </c>
      <c r="D584" s="62" t="s">
        <v>4132</v>
      </c>
      <c r="E584" s="62">
        <v>97500</v>
      </c>
      <c r="F584" s="62" t="s">
        <v>360</v>
      </c>
      <c r="G584" s="62" t="s">
        <v>4133</v>
      </c>
      <c r="H584" s="64">
        <v>27949</v>
      </c>
      <c r="I584" s="82">
        <f t="shared" ca="1" si="50"/>
        <v>46.297056810403831</v>
      </c>
      <c r="J584" s="62" t="s">
        <v>4134</v>
      </c>
      <c r="K584" s="62" t="s">
        <v>880</v>
      </c>
      <c r="L584" s="62" t="s">
        <v>4135</v>
      </c>
      <c r="M584" s="65" t="s">
        <v>415</v>
      </c>
      <c r="N584" s="66" t="s">
        <v>366</v>
      </c>
      <c r="O584" s="67">
        <v>39983</v>
      </c>
      <c r="P584" s="68" t="s">
        <v>443</v>
      </c>
      <c r="Q584" s="68" t="s">
        <v>4136</v>
      </c>
      <c r="R584" s="68">
        <f t="shared" ca="1" si="51"/>
        <v>160</v>
      </c>
      <c r="S584" s="68">
        <f t="shared" ca="1" si="49"/>
        <v>286</v>
      </c>
      <c r="T584" s="69">
        <f t="shared" ca="1" si="52"/>
        <v>2774.2</v>
      </c>
      <c r="W584"/>
      <c r="Z584"/>
    </row>
    <row r="585" spans="1:26" x14ac:dyDescent="0.3">
      <c r="A585" s="62" t="s">
        <v>369</v>
      </c>
      <c r="B585" s="63" t="s">
        <v>4137</v>
      </c>
      <c r="C585" s="63" t="s">
        <v>4138</v>
      </c>
      <c r="D585" s="62" t="s">
        <v>4139</v>
      </c>
      <c r="E585" s="62">
        <v>97250</v>
      </c>
      <c r="F585" s="62" t="s">
        <v>521</v>
      </c>
      <c r="G585" s="62" t="s">
        <v>4140</v>
      </c>
      <c r="H585" s="64">
        <v>26338</v>
      </c>
      <c r="I585" s="82">
        <f t="shared" ca="1" si="50"/>
        <v>50.70773442847365</v>
      </c>
      <c r="J585" s="62" t="s">
        <v>4141</v>
      </c>
      <c r="K585" s="62" t="s">
        <v>588</v>
      </c>
      <c r="L585" s="62" t="s">
        <v>4142</v>
      </c>
      <c r="M585" s="65" t="s">
        <v>634</v>
      </c>
      <c r="N585" s="66" t="s">
        <v>366</v>
      </c>
      <c r="O585" s="67">
        <v>40762</v>
      </c>
      <c r="P585" s="68" t="s">
        <v>3532</v>
      </c>
      <c r="Q585" s="68" t="s">
        <v>4143</v>
      </c>
      <c r="R585" s="68">
        <f t="shared" ca="1" si="51"/>
        <v>135</v>
      </c>
      <c r="S585" s="68">
        <f t="shared" ca="1" si="49"/>
        <v>258</v>
      </c>
      <c r="T585" s="69">
        <f t="shared" ca="1" si="52"/>
        <v>2502.6</v>
      </c>
      <c r="W585"/>
      <c r="Z585"/>
    </row>
    <row r="586" spans="1:26" x14ac:dyDescent="0.3">
      <c r="A586" s="62" t="s">
        <v>21</v>
      </c>
      <c r="B586" s="63" t="s">
        <v>4144</v>
      </c>
      <c r="C586" s="63" t="s">
        <v>4145</v>
      </c>
      <c r="D586" s="62" t="s">
        <v>1583</v>
      </c>
      <c r="E586" s="62">
        <v>97500</v>
      </c>
      <c r="F586" s="62" t="s">
        <v>360</v>
      </c>
      <c r="G586" s="62" t="s">
        <v>4146</v>
      </c>
      <c r="H586" s="64">
        <v>32694</v>
      </c>
      <c r="I586" s="82">
        <f t="shared" ca="1" si="50"/>
        <v>33.30595482546201</v>
      </c>
      <c r="J586" s="62" t="s">
        <v>4147</v>
      </c>
      <c r="K586" s="62" t="s">
        <v>404</v>
      </c>
      <c r="L586" s="62" t="s">
        <v>4148</v>
      </c>
      <c r="M586" s="65" t="s">
        <v>377</v>
      </c>
      <c r="N586" s="66" t="s">
        <v>366</v>
      </c>
      <c r="O586" s="67">
        <v>40244</v>
      </c>
      <c r="P586" s="68" t="s">
        <v>968</v>
      </c>
      <c r="Q586" s="68" t="s">
        <v>4149</v>
      </c>
      <c r="R586" s="68">
        <f t="shared" ca="1" si="51"/>
        <v>152</v>
      </c>
      <c r="S586" s="68">
        <f t="shared" ca="1" si="49"/>
        <v>277</v>
      </c>
      <c r="T586" s="69">
        <f t="shared" ca="1" si="52"/>
        <v>2686.8999999999996</v>
      </c>
      <c r="W586"/>
      <c r="Z586"/>
    </row>
    <row r="587" spans="1:26" x14ac:dyDescent="0.3">
      <c r="A587" s="62" t="s">
        <v>369</v>
      </c>
      <c r="B587" s="63" t="s">
        <v>4150</v>
      </c>
      <c r="C587" s="63" t="s">
        <v>4151</v>
      </c>
      <c r="D587" s="62" t="s">
        <v>4152</v>
      </c>
      <c r="E587" s="62">
        <v>97500</v>
      </c>
      <c r="F587" s="62" t="s">
        <v>360</v>
      </c>
      <c r="G587" s="62"/>
      <c r="H587" s="64">
        <v>22048</v>
      </c>
      <c r="I587" s="82">
        <f t="shared" ca="1" si="50"/>
        <v>62.453114305270361</v>
      </c>
      <c r="J587" s="62" t="s">
        <v>4153</v>
      </c>
      <c r="K587" s="62" t="s">
        <v>363</v>
      </c>
      <c r="L587" s="62" t="s">
        <v>4154</v>
      </c>
      <c r="M587" s="65" t="s">
        <v>415</v>
      </c>
      <c r="N587" s="66" t="s">
        <v>366</v>
      </c>
      <c r="O587" s="67">
        <v>39863</v>
      </c>
      <c r="P587" s="68" t="s">
        <v>873</v>
      </c>
      <c r="Q587" s="68" t="s">
        <v>4155</v>
      </c>
      <c r="R587" s="68">
        <f t="shared" ca="1" si="51"/>
        <v>164</v>
      </c>
      <c r="S587" s="68">
        <f t="shared" ca="1" si="49"/>
        <v>290</v>
      </c>
      <c r="T587" s="69">
        <f t="shared" ca="1" si="52"/>
        <v>2813</v>
      </c>
      <c r="W587"/>
      <c r="Z587"/>
    </row>
    <row r="588" spans="1:26" x14ac:dyDescent="0.3">
      <c r="A588" s="62" t="s">
        <v>369</v>
      </c>
      <c r="B588" s="63" t="s">
        <v>4156</v>
      </c>
      <c r="C588" s="63" t="s">
        <v>4157</v>
      </c>
      <c r="D588" s="62" t="s">
        <v>1623</v>
      </c>
      <c r="E588" s="62">
        <v>98960</v>
      </c>
      <c r="F588" s="62" t="s">
        <v>648</v>
      </c>
      <c r="G588" s="62" t="s">
        <v>4158</v>
      </c>
      <c r="H588" s="64">
        <v>23143</v>
      </c>
      <c r="I588" s="82">
        <f t="shared" ca="1" si="50"/>
        <v>59.455167693360714</v>
      </c>
      <c r="J588" s="62" t="s">
        <v>4159</v>
      </c>
      <c r="K588" s="62" t="s">
        <v>475</v>
      </c>
      <c r="L588" s="62" t="s">
        <v>4160</v>
      </c>
      <c r="M588" s="65" t="s">
        <v>415</v>
      </c>
      <c r="N588" s="66" t="s">
        <v>366</v>
      </c>
      <c r="O588" s="67">
        <v>39654</v>
      </c>
      <c r="P588" s="68" t="s">
        <v>416</v>
      </c>
      <c r="Q588" s="68" t="s">
        <v>4161</v>
      </c>
      <c r="R588" s="68">
        <f t="shared" ca="1" si="51"/>
        <v>171</v>
      </c>
      <c r="S588" s="68">
        <f t="shared" ca="1" si="49"/>
        <v>298</v>
      </c>
      <c r="T588" s="69">
        <f t="shared" ca="1" si="52"/>
        <v>2890.6</v>
      </c>
      <c r="W588"/>
      <c r="Z588"/>
    </row>
    <row r="589" spans="1:26" x14ac:dyDescent="0.3">
      <c r="A589" s="62" t="s">
        <v>369</v>
      </c>
      <c r="B589" s="63" t="s">
        <v>4162</v>
      </c>
      <c r="C589" s="63" t="s">
        <v>4163</v>
      </c>
      <c r="D589" s="62" t="s">
        <v>4164</v>
      </c>
      <c r="E589" s="62">
        <v>98250</v>
      </c>
      <c r="F589" s="62" t="s">
        <v>421</v>
      </c>
      <c r="G589" s="62" t="s">
        <v>4165</v>
      </c>
      <c r="H589" s="64">
        <v>25974</v>
      </c>
      <c r="I589" s="82">
        <f t="shared" ca="1" si="50"/>
        <v>51.704312114989733</v>
      </c>
      <c r="J589" s="62" t="s">
        <v>4166</v>
      </c>
      <c r="K589" s="62" t="s">
        <v>385</v>
      </c>
      <c r="L589" s="62" t="s">
        <v>4167</v>
      </c>
      <c r="M589" s="65" t="s">
        <v>365</v>
      </c>
      <c r="N589" s="66" t="s">
        <v>366</v>
      </c>
      <c r="O589" s="67">
        <v>41198</v>
      </c>
      <c r="P589" s="68" t="s">
        <v>367</v>
      </c>
      <c r="Q589" s="68" t="s">
        <v>4168</v>
      </c>
      <c r="R589" s="68">
        <f t="shared" ca="1" si="51"/>
        <v>120</v>
      </c>
      <c r="S589" s="68">
        <f t="shared" ca="1" si="49"/>
        <v>242</v>
      </c>
      <c r="T589" s="69">
        <f t="shared" ca="1" si="52"/>
        <v>2347.3999999999996</v>
      </c>
      <c r="W589"/>
      <c r="Z589"/>
    </row>
    <row r="590" spans="1:26" x14ac:dyDescent="0.3">
      <c r="A590" s="62" t="s">
        <v>369</v>
      </c>
      <c r="B590" s="63" t="s">
        <v>4169</v>
      </c>
      <c r="C590" s="63" t="s">
        <v>4170</v>
      </c>
      <c r="D590" s="62" t="s">
        <v>4171</v>
      </c>
      <c r="E590" s="62">
        <v>97250</v>
      </c>
      <c r="F590" s="62" t="s">
        <v>521</v>
      </c>
      <c r="G590" s="62" t="s">
        <v>4172</v>
      </c>
      <c r="H590" s="64">
        <v>32299</v>
      </c>
      <c r="I590" s="82">
        <f t="shared" ca="1" si="50"/>
        <v>34.387405886379192</v>
      </c>
      <c r="J590" s="62" t="s">
        <v>4173</v>
      </c>
      <c r="K590" s="62" t="s">
        <v>632</v>
      </c>
      <c r="L590" s="62" t="s">
        <v>4174</v>
      </c>
      <c r="M590" s="65" t="s">
        <v>415</v>
      </c>
      <c r="N590" s="66" t="s">
        <v>366</v>
      </c>
      <c r="O590" s="67">
        <v>40740</v>
      </c>
      <c r="P590" s="68" t="s">
        <v>443</v>
      </c>
      <c r="Q590" s="68" t="s">
        <v>4175</v>
      </c>
      <c r="R590" s="68">
        <f t="shared" ca="1" si="51"/>
        <v>135</v>
      </c>
      <c r="S590" s="68">
        <f t="shared" ca="1" si="49"/>
        <v>258</v>
      </c>
      <c r="T590" s="69">
        <f t="shared" ca="1" si="52"/>
        <v>2502.6</v>
      </c>
      <c r="W590"/>
      <c r="Z590"/>
    </row>
    <row r="591" spans="1:26" x14ac:dyDescent="0.3">
      <c r="A591" s="62" t="s">
        <v>21</v>
      </c>
      <c r="B591" s="63" t="s">
        <v>4176</v>
      </c>
      <c r="C591" s="63" t="s">
        <v>4177</v>
      </c>
      <c r="D591" s="62" t="s">
        <v>4178</v>
      </c>
      <c r="E591" s="62">
        <v>97250</v>
      </c>
      <c r="F591" s="62" t="s">
        <v>521</v>
      </c>
      <c r="G591" s="62" t="s">
        <v>4179</v>
      </c>
      <c r="H591" s="64">
        <v>25060</v>
      </c>
      <c r="I591" s="82">
        <f t="shared" ca="1" si="50"/>
        <v>54.206707734428477</v>
      </c>
      <c r="J591" s="62" t="s">
        <v>4180</v>
      </c>
      <c r="K591" s="62" t="s">
        <v>363</v>
      </c>
      <c r="L591" s="62" t="s">
        <v>4181</v>
      </c>
      <c r="M591" s="65" t="s">
        <v>415</v>
      </c>
      <c r="N591" s="66" t="s">
        <v>366</v>
      </c>
      <c r="O591" s="67">
        <v>40865</v>
      </c>
      <c r="P591" s="68" t="s">
        <v>674</v>
      </c>
      <c r="Q591" s="68" t="s">
        <v>4182</v>
      </c>
      <c r="R591" s="68">
        <f t="shared" ca="1" si="51"/>
        <v>131</v>
      </c>
      <c r="S591" s="68">
        <f t="shared" ca="1" si="49"/>
        <v>254</v>
      </c>
      <c r="T591" s="69">
        <f t="shared" ca="1" si="52"/>
        <v>2463.7999999999997</v>
      </c>
      <c r="W591"/>
      <c r="Z591"/>
    </row>
    <row r="592" spans="1:26" x14ac:dyDescent="0.3">
      <c r="A592" s="62" t="s">
        <v>369</v>
      </c>
      <c r="B592" s="63" t="s">
        <v>132</v>
      </c>
      <c r="C592" s="63" t="s">
        <v>67</v>
      </c>
      <c r="D592" s="62" t="s">
        <v>829</v>
      </c>
      <c r="E592" s="62">
        <v>97500</v>
      </c>
      <c r="F592" s="62" t="s">
        <v>360</v>
      </c>
      <c r="G592" s="62" t="s">
        <v>4189</v>
      </c>
      <c r="H592" s="64">
        <v>25974</v>
      </c>
      <c r="I592" s="82">
        <f t="shared" ca="1" si="50"/>
        <v>51.704312114989733</v>
      </c>
      <c r="J592" s="62" t="s">
        <v>4190</v>
      </c>
      <c r="K592" s="62" t="s">
        <v>404</v>
      </c>
      <c r="L592" s="62" t="s">
        <v>4191</v>
      </c>
      <c r="M592" s="65" t="s">
        <v>634</v>
      </c>
      <c r="N592" s="66" t="s">
        <v>366</v>
      </c>
      <c r="O592" s="67">
        <v>40788</v>
      </c>
      <c r="P592" s="68" t="s">
        <v>3532</v>
      </c>
      <c r="Q592" s="68" t="s">
        <v>4192</v>
      </c>
      <c r="R592" s="68">
        <f t="shared" ca="1" si="51"/>
        <v>134</v>
      </c>
      <c r="S592" s="68">
        <f t="shared" ca="1" si="49"/>
        <v>257</v>
      </c>
      <c r="T592" s="69">
        <f t="shared" ca="1" si="52"/>
        <v>2492.8999999999996</v>
      </c>
      <c r="W592"/>
      <c r="Z592"/>
    </row>
    <row r="593" spans="1:26" x14ac:dyDescent="0.3">
      <c r="A593" s="62" t="s">
        <v>21</v>
      </c>
      <c r="B593" s="63" t="s">
        <v>4193</v>
      </c>
      <c r="C593" s="63" t="s">
        <v>4194</v>
      </c>
      <c r="D593" s="62" t="s">
        <v>4195</v>
      </c>
      <c r="E593" s="62">
        <v>97250</v>
      </c>
      <c r="F593" s="62" t="s">
        <v>521</v>
      </c>
      <c r="G593" s="62" t="s">
        <v>4196</v>
      </c>
      <c r="H593" s="64">
        <v>25668</v>
      </c>
      <c r="I593" s="82">
        <f t="shared" ca="1" si="50"/>
        <v>52.542094455852158</v>
      </c>
      <c r="J593" s="62" t="s">
        <v>4197</v>
      </c>
      <c r="K593" s="62" t="s">
        <v>490</v>
      </c>
      <c r="L593" s="62" t="s">
        <v>4198</v>
      </c>
      <c r="M593" s="65" t="s">
        <v>634</v>
      </c>
      <c r="N593" s="66" t="s">
        <v>366</v>
      </c>
      <c r="O593" s="67">
        <v>40522</v>
      </c>
      <c r="P593" s="68" t="s">
        <v>3532</v>
      </c>
      <c r="Q593" s="68" t="s">
        <v>4199</v>
      </c>
      <c r="R593" s="68">
        <f t="shared" ca="1" si="51"/>
        <v>143</v>
      </c>
      <c r="S593" s="68">
        <f t="shared" ca="1" si="49"/>
        <v>267</v>
      </c>
      <c r="T593" s="69">
        <f t="shared" ca="1" si="52"/>
        <v>2589.8999999999996</v>
      </c>
      <c r="W593"/>
      <c r="Z593"/>
    </row>
    <row r="594" spans="1:26" x14ac:dyDescent="0.3">
      <c r="A594" s="62" t="s">
        <v>428</v>
      </c>
      <c r="B594" s="63" t="s">
        <v>4200</v>
      </c>
      <c r="C594" s="63" t="s">
        <v>4201</v>
      </c>
      <c r="D594" s="62" t="s">
        <v>4202</v>
      </c>
      <c r="E594" s="62">
        <v>97000</v>
      </c>
      <c r="F594" s="62" t="s">
        <v>382</v>
      </c>
      <c r="G594" s="62" t="s">
        <v>4203</v>
      </c>
      <c r="H594" s="64">
        <v>31722</v>
      </c>
      <c r="I594" s="82">
        <f t="shared" ca="1" si="50"/>
        <v>35.967145790554412</v>
      </c>
      <c r="J594" s="62" t="s">
        <v>4204</v>
      </c>
      <c r="K594" s="62" t="s">
        <v>880</v>
      </c>
      <c r="L594" s="62" t="s">
        <v>4205</v>
      </c>
      <c r="M594" s="65" t="s">
        <v>634</v>
      </c>
      <c r="N594" s="66" t="s">
        <v>366</v>
      </c>
      <c r="O594" s="67">
        <v>39965</v>
      </c>
      <c r="P594" s="68" t="s">
        <v>3532</v>
      </c>
      <c r="Q594" s="68" t="s">
        <v>4206</v>
      </c>
      <c r="R594" s="68">
        <f t="shared" ca="1" si="51"/>
        <v>161</v>
      </c>
      <c r="S594" s="68">
        <f t="shared" ca="1" si="49"/>
        <v>287</v>
      </c>
      <c r="T594" s="69">
        <f t="shared" ca="1" si="52"/>
        <v>2783.8999999999996</v>
      </c>
      <c r="W594"/>
      <c r="Z594"/>
    </row>
    <row r="595" spans="1:26" x14ac:dyDescent="0.3">
      <c r="A595" s="62" t="s">
        <v>21</v>
      </c>
      <c r="B595" s="63" t="s">
        <v>4207</v>
      </c>
      <c r="C595" s="63" t="s">
        <v>2091</v>
      </c>
      <c r="D595" s="62" t="s">
        <v>1086</v>
      </c>
      <c r="E595" s="62">
        <v>98610</v>
      </c>
      <c r="F595" s="62" t="s">
        <v>784</v>
      </c>
      <c r="G595" s="62" t="s">
        <v>4208</v>
      </c>
      <c r="H595" s="64">
        <v>29136</v>
      </c>
      <c r="I595" s="82">
        <f t="shared" ca="1" si="50"/>
        <v>43.04722792607803</v>
      </c>
      <c r="J595" s="62" t="s">
        <v>4209</v>
      </c>
      <c r="K595" s="62" t="s">
        <v>688</v>
      </c>
      <c r="L595" s="62" t="s">
        <v>4210</v>
      </c>
      <c r="M595" s="65" t="s">
        <v>415</v>
      </c>
      <c r="N595" s="66" t="s">
        <v>366</v>
      </c>
      <c r="O595" s="67">
        <v>40040</v>
      </c>
      <c r="P595" s="68" t="s">
        <v>467</v>
      </c>
      <c r="Q595" s="68" t="s">
        <v>4211</v>
      </c>
      <c r="R595" s="68">
        <f t="shared" ca="1" si="51"/>
        <v>159</v>
      </c>
      <c r="S595" s="68">
        <f t="shared" ca="1" si="49"/>
        <v>284</v>
      </c>
      <c r="T595" s="69">
        <f t="shared" ca="1" si="52"/>
        <v>2754.7999999999997</v>
      </c>
      <c r="W595"/>
      <c r="Z595"/>
    </row>
    <row r="596" spans="1:26" x14ac:dyDescent="0.3">
      <c r="A596" s="62" t="s">
        <v>21</v>
      </c>
      <c r="B596" s="63" t="s">
        <v>4212</v>
      </c>
      <c r="C596" s="63" t="s">
        <v>4213</v>
      </c>
      <c r="D596" s="62" t="s">
        <v>4214</v>
      </c>
      <c r="E596" s="62">
        <v>97000</v>
      </c>
      <c r="F596" s="62" t="s">
        <v>382</v>
      </c>
      <c r="G596" s="62" t="s">
        <v>4215</v>
      </c>
      <c r="H596" s="64">
        <v>31477</v>
      </c>
      <c r="I596" s="82">
        <f t="shared" ca="1" si="50"/>
        <v>36.637919233401782</v>
      </c>
      <c r="J596" s="62" t="s">
        <v>4216</v>
      </c>
      <c r="K596" s="62" t="s">
        <v>549</v>
      </c>
      <c r="L596" s="62" t="s">
        <v>4217</v>
      </c>
      <c r="M596" s="65" t="s">
        <v>415</v>
      </c>
      <c r="N596" s="66" t="s">
        <v>366</v>
      </c>
      <c r="O596" s="67">
        <v>40141</v>
      </c>
      <c r="P596" s="68" t="s">
        <v>508</v>
      </c>
      <c r="Q596" s="68" t="s">
        <v>4218</v>
      </c>
      <c r="R596" s="68">
        <f t="shared" ca="1" si="51"/>
        <v>155</v>
      </c>
      <c r="S596" s="68">
        <f t="shared" ca="1" si="49"/>
        <v>280</v>
      </c>
      <c r="T596" s="69">
        <f t="shared" ca="1" si="52"/>
        <v>2716</v>
      </c>
      <c r="W596"/>
      <c r="Z596"/>
    </row>
    <row r="597" spans="1:26" x14ac:dyDescent="0.3">
      <c r="A597" s="62" t="s">
        <v>369</v>
      </c>
      <c r="B597" s="63" t="s">
        <v>2</v>
      </c>
      <c r="C597" s="63" t="s">
        <v>1</v>
      </c>
      <c r="D597" s="62" t="s">
        <v>1086</v>
      </c>
      <c r="E597" s="62">
        <v>98610</v>
      </c>
      <c r="F597" s="62" t="s">
        <v>784</v>
      </c>
      <c r="G597" s="62" t="s">
        <v>4219</v>
      </c>
      <c r="H597" s="64">
        <v>32329</v>
      </c>
      <c r="I597" s="82">
        <f t="shared" ca="1" si="50"/>
        <v>34.305270362765228</v>
      </c>
      <c r="J597" s="62" t="s">
        <v>4220</v>
      </c>
      <c r="K597" s="62" t="s">
        <v>724</v>
      </c>
      <c r="L597" s="62" t="s">
        <v>4221</v>
      </c>
      <c r="M597" s="65" t="s">
        <v>425</v>
      </c>
      <c r="N597" s="66" t="s">
        <v>387</v>
      </c>
      <c r="O597" s="67">
        <v>39674</v>
      </c>
      <c r="P597" s="68" t="s">
        <v>795</v>
      </c>
      <c r="Q597" s="68" t="s">
        <v>4222</v>
      </c>
      <c r="R597" s="68">
        <f t="shared" ca="1" si="51"/>
        <v>171</v>
      </c>
      <c r="S597" s="68">
        <f t="shared" ca="1" si="49"/>
        <v>406</v>
      </c>
      <c r="T597" s="69">
        <f t="shared" ca="1" si="52"/>
        <v>3938.2</v>
      </c>
      <c r="W597"/>
      <c r="Z597"/>
    </row>
    <row r="598" spans="1:26" x14ac:dyDescent="0.3">
      <c r="A598" s="62" t="s">
        <v>428</v>
      </c>
      <c r="B598" s="63" t="s">
        <v>145</v>
      </c>
      <c r="C598" s="63" t="s">
        <v>144</v>
      </c>
      <c r="D598" s="62" t="s">
        <v>4223</v>
      </c>
      <c r="E598" s="62">
        <v>98540</v>
      </c>
      <c r="F598" s="62" t="s">
        <v>503</v>
      </c>
      <c r="G598" s="62" t="s">
        <v>4224</v>
      </c>
      <c r="H598" s="64">
        <v>22962</v>
      </c>
      <c r="I598" s="82">
        <f t="shared" ca="1" si="50"/>
        <v>59.950718685831625</v>
      </c>
      <c r="J598" s="62" t="s">
        <v>4225</v>
      </c>
      <c r="K598" s="62" t="s">
        <v>465</v>
      </c>
      <c r="L598" s="62" t="s">
        <v>4226</v>
      </c>
      <c r="M598" s="65" t="s">
        <v>634</v>
      </c>
      <c r="N598" s="66" t="s">
        <v>366</v>
      </c>
      <c r="O598" s="67">
        <v>40196</v>
      </c>
      <c r="P598" s="68" t="s">
        <v>3532</v>
      </c>
      <c r="Q598" s="68" t="s">
        <v>4227</v>
      </c>
      <c r="R598" s="68">
        <f t="shared" ca="1" si="51"/>
        <v>153</v>
      </c>
      <c r="S598" s="68">
        <f t="shared" ref="S598:S629" ca="1" si="53">IF(N598="Chargé(e) de Clientèle",INT(110+(110*(R598/100))),INT(150+(150*(R598/100))))</f>
        <v>278</v>
      </c>
      <c r="T598" s="69">
        <f t="shared" ca="1" si="52"/>
        <v>2696.6</v>
      </c>
      <c r="W598"/>
      <c r="Z598"/>
    </row>
    <row r="599" spans="1:26" x14ac:dyDescent="0.3">
      <c r="A599" s="62" t="s">
        <v>21</v>
      </c>
      <c r="B599" s="63" t="s">
        <v>4234</v>
      </c>
      <c r="C599" s="63" t="s">
        <v>4235</v>
      </c>
      <c r="D599" s="62" t="s">
        <v>2944</v>
      </c>
      <c r="E599" s="62">
        <v>97620</v>
      </c>
      <c r="F599" s="62" t="s">
        <v>640</v>
      </c>
      <c r="G599" s="62" t="s">
        <v>4236</v>
      </c>
      <c r="H599" s="64">
        <v>32756</v>
      </c>
      <c r="I599" s="82">
        <f t="shared" ca="1" si="50"/>
        <v>33.13620807665982</v>
      </c>
      <c r="J599" s="62" t="s">
        <v>4237</v>
      </c>
      <c r="K599" s="62" t="s">
        <v>531</v>
      </c>
      <c r="L599" s="62" t="s">
        <v>4238</v>
      </c>
      <c r="M599" s="65" t="s">
        <v>415</v>
      </c>
      <c r="N599" s="66" t="s">
        <v>366</v>
      </c>
      <c r="O599" s="67">
        <v>39654</v>
      </c>
      <c r="P599" s="68" t="s">
        <v>526</v>
      </c>
      <c r="Q599" s="68" t="s">
        <v>4239</v>
      </c>
      <c r="R599" s="68">
        <f t="shared" ca="1" si="51"/>
        <v>171</v>
      </c>
      <c r="S599" s="68">
        <f t="shared" ca="1" si="53"/>
        <v>298</v>
      </c>
      <c r="T599" s="69">
        <f t="shared" ca="1" si="52"/>
        <v>2890.6</v>
      </c>
      <c r="W599"/>
      <c r="Z599"/>
    </row>
    <row r="600" spans="1:26" x14ac:dyDescent="0.3">
      <c r="A600" s="62" t="s">
        <v>21</v>
      </c>
      <c r="B600" s="63" t="s">
        <v>4240</v>
      </c>
      <c r="C600" s="63" t="s">
        <v>111</v>
      </c>
      <c r="D600" s="62" t="s">
        <v>4241</v>
      </c>
      <c r="E600" s="62">
        <v>97250</v>
      </c>
      <c r="F600" s="62" t="s">
        <v>521</v>
      </c>
      <c r="G600" s="62" t="s">
        <v>4242</v>
      </c>
      <c r="H600" s="64">
        <v>34185</v>
      </c>
      <c r="I600" s="82">
        <f t="shared" ca="1" si="50"/>
        <v>29.223819301848049</v>
      </c>
      <c r="J600" s="62" t="s">
        <v>4243</v>
      </c>
      <c r="K600" s="62" t="s">
        <v>531</v>
      </c>
      <c r="L600" s="62" t="s">
        <v>4244</v>
      </c>
      <c r="M600" s="65" t="s">
        <v>377</v>
      </c>
      <c r="N600" s="66" t="s">
        <v>387</v>
      </c>
      <c r="O600" s="67">
        <v>41159</v>
      </c>
      <c r="P600" s="68" t="s">
        <v>551</v>
      </c>
      <c r="Q600" s="68" t="s">
        <v>4245</v>
      </c>
      <c r="R600" s="68">
        <f t="shared" ca="1" si="51"/>
        <v>122</v>
      </c>
      <c r="S600" s="68">
        <f t="shared" ca="1" si="53"/>
        <v>333</v>
      </c>
      <c r="T600" s="69">
        <f t="shared" ca="1" si="52"/>
        <v>3230.1</v>
      </c>
      <c r="W600"/>
      <c r="Z600"/>
    </row>
    <row r="601" spans="1:26" x14ac:dyDescent="0.3">
      <c r="A601" s="62" t="s">
        <v>21</v>
      </c>
      <c r="B601" s="63" t="s">
        <v>4246</v>
      </c>
      <c r="C601" s="63" t="s">
        <v>963</v>
      </c>
      <c r="D601" s="62" t="s">
        <v>4247</v>
      </c>
      <c r="E601" s="62">
        <v>97000</v>
      </c>
      <c r="F601" s="62" t="s">
        <v>382</v>
      </c>
      <c r="G601" s="62" t="s">
        <v>4248</v>
      </c>
      <c r="H601" s="64">
        <v>23054</v>
      </c>
      <c r="I601" s="82">
        <f t="shared" ca="1" si="50"/>
        <v>59.698836413415471</v>
      </c>
      <c r="J601" s="62" t="s">
        <v>4249</v>
      </c>
      <c r="K601" s="62" t="s">
        <v>490</v>
      </c>
      <c r="L601" s="62" t="s">
        <v>4250</v>
      </c>
      <c r="M601" s="65" t="s">
        <v>377</v>
      </c>
      <c r="N601" s="66" t="s">
        <v>366</v>
      </c>
      <c r="O601" s="67">
        <v>40106</v>
      </c>
      <c r="P601" s="68" t="s">
        <v>1082</v>
      </c>
      <c r="Q601" s="68" t="s">
        <v>4251</v>
      </c>
      <c r="R601" s="68">
        <f t="shared" ca="1" si="51"/>
        <v>156</v>
      </c>
      <c r="S601" s="68">
        <f t="shared" ca="1" si="53"/>
        <v>281</v>
      </c>
      <c r="T601" s="69">
        <f t="shared" ca="1" si="52"/>
        <v>2725.7</v>
      </c>
      <c r="W601"/>
      <c r="Z601"/>
    </row>
    <row r="602" spans="1:26" x14ac:dyDescent="0.3">
      <c r="W602"/>
      <c r="Z602"/>
    </row>
    <row r="603" spans="1:26" x14ac:dyDescent="0.3">
      <c r="W603"/>
      <c r="Z603"/>
    </row>
    <row r="604" spans="1:26" x14ac:dyDescent="0.3">
      <c r="W604"/>
      <c r="Z604"/>
    </row>
    <row r="605" spans="1:26" x14ac:dyDescent="0.3">
      <c r="W605"/>
      <c r="Z605"/>
    </row>
    <row r="606" spans="1:26" x14ac:dyDescent="0.3">
      <c r="W606"/>
      <c r="Z606"/>
    </row>
  </sheetData>
  <dataValidations count="1">
    <dataValidation type="list" allowBlank="1" showInputMessage="1" showErrorMessage="1" sqref="N293:N558 N567:N570 N573:N601 N2:N291 Z2:Z9" xr:uid="{00000000-0002-0000-0300-000000000000}">
      <formula1>metiers</formula1>
    </dataValidation>
  </dataValidations>
  <hyperlinks>
    <hyperlink ref="J193" r:id="rId1" xr:uid="{00000000-0004-0000-0300-000000000000}"/>
    <hyperlink ref="J555" r:id="rId2" xr:uid="{00000000-0004-0000-0300-000001000000}"/>
    <hyperlink ref="J396" r:id="rId3" xr:uid="{00000000-0004-0000-0300-000002000000}"/>
    <hyperlink ref="J333" r:id="rId4" xr:uid="{00000000-0004-0000-0300-000003000000}"/>
    <hyperlink ref="J176" r:id="rId5" xr:uid="{00000000-0004-0000-0300-000004000000}"/>
    <hyperlink ref="J309" r:id="rId6" xr:uid="{00000000-0004-0000-0300-000005000000}"/>
    <hyperlink ref="J416" r:id="rId7" xr:uid="{00000000-0004-0000-0300-000006000000}"/>
    <hyperlink ref="J120" r:id="rId8" xr:uid="{00000000-0004-0000-0300-000007000000}"/>
    <hyperlink ref="J454" r:id="rId9" xr:uid="{00000000-0004-0000-0300-000008000000}"/>
    <hyperlink ref="J305" r:id="rId10" xr:uid="{00000000-0004-0000-0300-000009000000}"/>
    <hyperlink ref="J26" r:id="rId11" xr:uid="{00000000-0004-0000-0300-00000A000000}"/>
    <hyperlink ref="J294" r:id="rId12" xr:uid="{00000000-0004-0000-0300-00000B000000}"/>
    <hyperlink ref="J548" r:id="rId13" xr:uid="{00000000-0004-0000-0300-00000C000000}"/>
    <hyperlink ref="J197" r:id="rId14" xr:uid="{00000000-0004-0000-0300-00000D000000}"/>
    <hyperlink ref="J595" r:id="rId15" xr:uid="{00000000-0004-0000-0300-00000E000000}"/>
    <hyperlink ref="J558" r:id="rId16" xr:uid="{00000000-0004-0000-0300-00000F000000}"/>
    <hyperlink ref="J576" r:id="rId17" xr:uid="{00000000-0004-0000-0300-000010000000}"/>
    <hyperlink ref="J535" r:id="rId18" xr:uid="{00000000-0004-0000-0300-000011000000}"/>
    <hyperlink ref="J10" r:id="rId19" xr:uid="{00000000-0004-0000-0300-000012000000}"/>
    <hyperlink ref="J47" r:id="rId20" xr:uid="{00000000-0004-0000-0300-000013000000}"/>
    <hyperlink ref="J460" r:id="rId21" xr:uid="{00000000-0004-0000-0300-000014000000}"/>
    <hyperlink ref="J116" r:id="rId22" xr:uid="{00000000-0004-0000-0300-000015000000}"/>
    <hyperlink ref="J343" r:id="rId23" xr:uid="{00000000-0004-0000-0300-000016000000}"/>
    <hyperlink ref="J279" r:id="rId24" xr:uid="{00000000-0004-0000-0300-000017000000}"/>
    <hyperlink ref="J516" r:id="rId25" xr:uid="{00000000-0004-0000-0300-000018000000}"/>
    <hyperlink ref="J157" r:id="rId26" xr:uid="{00000000-0004-0000-0300-000019000000}"/>
    <hyperlink ref="J490" r:id="rId27" xr:uid="{00000000-0004-0000-0300-00001A000000}"/>
    <hyperlink ref="J499" r:id="rId28" xr:uid="{00000000-0004-0000-0300-00001B000000}"/>
    <hyperlink ref="J121" r:id="rId29" xr:uid="{00000000-0004-0000-0300-00001C000000}"/>
    <hyperlink ref="J334" r:id="rId30" xr:uid="{00000000-0004-0000-0300-00001D000000}"/>
    <hyperlink ref="J285" r:id="rId31" xr:uid="{00000000-0004-0000-0300-00001E000000}"/>
    <hyperlink ref="J199" r:id="rId32" xr:uid="{00000000-0004-0000-0300-00001F000000}"/>
    <hyperlink ref="J190" r:id="rId33" xr:uid="{00000000-0004-0000-0300-000020000000}"/>
    <hyperlink ref="J195" r:id="rId34" xr:uid="{00000000-0004-0000-0300-000021000000}"/>
    <hyperlink ref="J439" r:id="rId35" xr:uid="{00000000-0004-0000-0300-000022000000}"/>
    <hyperlink ref="J289" r:id="rId36" xr:uid="{00000000-0004-0000-0300-000023000000}"/>
    <hyperlink ref="J353" r:id="rId37" xr:uid="{00000000-0004-0000-0300-000024000000}"/>
    <hyperlink ref="J550" r:id="rId38" xr:uid="{00000000-0004-0000-0300-000025000000}"/>
    <hyperlink ref="J308" r:id="rId39" xr:uid="{00000000-0004-0000-0300-000026000000}"/>
    <hyperlink ref="J62" r:id="rId40" xr:uid="{00000000-0004-0000-0300-000027000000}"/>
    <hyperlink ref="J487" r:id="rId41" xr:uid="{00000000-0004-0000-0300-000028000000}"/>
    <hyperlink ref="J479" r:id="rId42" xr:uid="{00000000-0004-0000-0300-000029000000}"/>
    <hyperlink ref="J214" r:id="rId43" xr:uid="{00000000-0004-0000-0300-00002A000000}"/>
    <hyperlink ref="J219" r:id="rId44" xr:uid="{00000000-0004-0000-0300-00002B000000}"/>
    <hyperlink ref="J24" r:id="rId45" xr:uid="{00000000-0004-0000-0300-00002C000000}"/>
    <hyperlink ref="J118" r:id="rId46" xr:uid="{00000000-0004-0000-0300-00002D000000}"/>
    <hyperlink ref="J427" r:id="rId47" xr:uid="{00000000-0004-0000-0300-00002E000000}"/>
    <hyperlink ref="J281" r:id="rId48" xr:uid="{00000000-0004-0000-0300-00002F000000}"/>
    <hyperlink ref="J498" r:id="rId49" xr:uid="{00000000-0004-0000-0300-000030000000}"/>
    <hyperlink ref="J160" r:id="rId50" xr:uid="{00000000-0004-0000-0300-000031000000}"/>
    <hyperlink ref="J275" r:id="rId51" xr:uid="{00000000-0004-0000-0300-000032000000}"/>
    <hyperlink ref="J83" r:id="rId52" xr:uid="{00000000-0004-0000-0300-000033000000}"/>
    <hyperlink ref="J167" r:id="rId53" xr:uid="{00000000-0004-0000-0300-000034000000}"/>
    <hyperlink ref="J444" r:id="rId54" xr:uid="{00000000-0004-0000-0300-000035000000}"/>
    <hyperlink ref="J14" r:id="rId55" xr:uid="{00000000-0004-0000-0300-000036000000}"/>
    <hyperlink ref="J66" r:id="rId56" xr:uid="{00000000-0004-0000-0300-000037000000}"/>
    <hyperlink ref="J286" r:id="rId57" xr:uid="{00000000-0004-0000-0300-000038000000}"/>
    <hyperlink ref="J288" r:id="rId58" xr:uid="{00000000-0004-0000-0300-000039000000}"/>
    <hyperlink ref="J34" r:id="rId59" xr:uid="{00000000-0004-0000-0300-00003A000000}"/>
    <hyperlink ref="J21" r:id="rId60" xr:uid="{00000000-0004-0000-0300-00003B000000}"/>
    <hyperlink ref="J494" r:id="rId61" xr:uid="{00000000-0004-0000-0300-00003C000000}"/>
    <hyperlink ref="J9" r:id="rId62" xr:uid="{00000000-0004-0000-0300-00003D000000}"/>
    <hyperlink ref="J467" r:id="rId63" xr:uid="{00000000-0004-0000-0300-00003E000000}"/>
    <hyperlink ref="J105" r:id="rId64" xr:uid="{00000000-0004-0000-0300-00003F000000}"/>
    <hyperlink ref="J372" r:id="rId65" xr:uid="{00000000-0004-0000-0300-000040000000}"/>
    <hyperlink ref="J587" r:id="rId66" xr:uid="{00000000-0004-0000-0300-000041000000}"/>
    <hyperlink ref="J250" r:id="rId67" xr:uid="{00000000-0004-0000-0300-000042000000}"/>
    <hyperlink ref="J574" r:id="rId68" xr:uid="{00000000-0004-0000-0300-000043000000}"/>
    <hyperlink ref="J4" r:id="rId69" xr:uid="{00000000-0004-0000-0300-000044000000}"/>
    <hyperlink ref="J136" r:id="rId70" xr:uid="{00000000-0004-0000-0300-000045000000}"/>
    <hyperlink ref="J366" r:id="rId71" xr:uid="{00000000-0004-0000-0300-000046000000}"/>
    <hyperlink ref="J468" r:id="rId72" xr:uid="{00000000-0004-0000-0300-000047000000}"/>
    <hyperlink ref="J15" r:id="rId73" xr:uid="{00000000-0004-0000-0300-000048000000}"/>
    <hyperlink ref="J385" r:id="rId74" xr:uid="{00000000-0004-0000-0300-000049000000}"/>
    <hyperlink ref="J2" r:id="rId75" xr:uid="{00000000-0004-0000-0300-00004A000000}"/>
    <hyperlink ref="J330" r:id="rId76" xr:uid="{00000000-0004-0000-0300-00004B000000}"/>
    <hyperlink ref="J315" r:id="rId77" xr:uid="{00000000-0004-0000-0300-00004C000000}"/>
    <hyperlink ref="J384" r:id="rId78" xr:uid="{00000000-0004-0000-0300-00004D000000}"/>
    <hyperlink ref="J37" r:id="rId79" xr:uid="{00000000-0004-0000-0300-00004E000000}"/>
    <hyperlink ref="J530" r:id="rId80" xr:uid="{00000000-0004-0000-0300-00004F000000}"/>
    <hyperlink ref="J112" r:id="rId81" xr:uid="{00000000-0004-0000-0300-000050000000}"/>
    <hyperlink ref="J360" r:id="rId82" xr:uid="{00000000-0004-0000-0300-000051000000}"/>
    <hyperlink ref="J186" r:id="rId83" xr:uid="{00000000-0004-0000-0300-000052000000}"/>
    <hyperlink ref="J497" r:id="rId84" xr:uid="{00000000-0004-0000-0300-000053000000}"/>
    <hyperlink ref="J125" r:id="rId85" xr:uid="{00000000-0004-0000-0300-000054000000}"/>
    <hyperlink ref="J552" r:id="rId86" xr:uid="{00000000-0004-0000-0300-000055000000}"/>
    <hyperlink ref="J561" r:id="rId87" xr:uid="{00000000-0004-0000-0300-000056000000}"/>
    <hyperlink ref="J508" r:id="rId88" xr:uid="{00000000-0004-0000-0300-000057000000}"/>
    <hyperlink ref="J209" r:id="rId89" xr:uid="{00000000-0004-0000-0300-000058000000}"/>
    <hyperlink ref="J526" r:id="rId90" xr:uid="{00000000-0004-0000-0300-000059000000}"/>
    <hyperlink ref="J581" r:id="rId91" xr:uid="{00000000-0004-0000-0300-00005A000000}"/>
    <hyperlink ref="J246" r:id="rId92" xr:uid="{00000000-0004-0000-0300-00005B000000}"/>
    <hyperlink ref="J127" r:id="rId93" xr:uid="{00000000-0004-0000-0300-00005C000000}"/>
    <hyperlink ref="J329" r:id="rId94" xr:uid="{00000000-0004-0000-0300-00005D000000}"/>
    <hyperlink ref="J364" r:id="rId95" xr:uid="{00000000-0004-0000-0300-00005E000000}"/>
    <hyperlink ref="J437" r:id="rId96" xr:uid="{00000000-0004-0000-0300-00005F000000}"/>
    <hyperlink ref="J144" r:id="rId97" xr:uid="{00000000-0004-0000-0300-000060000000}"/>
    <hyperlink ref="J8" r:id="rId98" xr:uid="{00000000-0004-0000-0300-000061000000}"/>
    <hyperlink ref="J351" r:id="rId99" xr:uid="{00000000-0004-0000-0300-000062000000}"/>
    <hyperlink ref="J571" r:id="rId100" xr:uid="{00000000-0004-0000-0300-000063000000}"/>
    <hyperlink ref="J240" r:id="rId101" xr:uid="{00000000-0004-0000-0300-000064000000}"/>
    <hyperlink ref="J378" r:id="rId102" xr:uid="{00000000-0004-0000-0300-000065000000}"/>
    <hyperlink ref="J594" r:id="rId103" xr:uid="{00000000-0004-0000-0300-000066000000}"/>
  </hyperlinks>
  <pageMargins left="0.7" right="0.7" top="0.75" bottom="0.75" header="0.3" footer="0.3"/>
  <pageSetup paperSize="9" orientation="portrait" r:id="rId10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4"/>
  <sheetViews>
    <sheetView topLeftCell="C1" zoomScale="160" zoomScaleNormal="160" workbookViewId="0">
      <selection activeCell="C21" sqref="A21:XFD37"/>
    </sheetView>
  </sheetViews>
  <sheetFormatPr baseColWidth="10" defaultColWidth="11.44140625" defaultRowHeight="14.4" outlineLevelRow="1" outlineLevelCol="1" x14ac:dyDescent="0.3"/>
  <cols>
    <col min="1" max="1" width="8.6640625" style="41" customWidth="1"/>
    <col min="2" max="2" width="18.6640625" style="41" customWidth="1"/>
    <col min="3" max="3" width="14.5546875" style="41" customWidth="1"/>
    <col min="4" max="9" width="11.5546875" style="41" customWidth="1"/>
    <col min="10" max="10" width="1" style="41" customWidth="1"/>
    <col min="11" max="11" width="9.109375" style="41" customWidth="1"/>
    <col min="12" max="12" width="3.88671875" style="41" hidden="1" customWidth="1" outlineLevel="1"/>
    <col min="13" max="13" width="9.109375" style="41" customWidth="1" collapsed="1"/>
    <col min="14" max="14" width="4.44140625" style="41" hidden="1" customWidth="1" outlineLevel="1"/>
    <col min="15" max="15" width="13.21875" style="41" bestFit="1" customWidth="1" collapsed="1"/>
    <col min="16" max="16" width="3.6640625" style="43" hidden="1" customWidth="1" outlineLevel="1"/>
    <col min="17" max="17" width="14.109375" style="41" customWidth="1" collapsed="1"/>
    <col min="18" max="18" width="13.88671875" style="41" customWidth="1"/>
    <col min="19" max="16384" width="11.44140625" style="41"/>
  </cols>
  <sheetData>
    <row r="1" spans="1:18" s="38" customFormat="1" ht="27" customHeight="1" x14ac:dyDescent="0.4">
      <c r="A1" s="36" t="s">
        <v>310</v>
      </c>
      <c r="B1" s="37"/>
      <c r="E1" s="38" t="s">
        <v>311</v>
      </c>
      <c r="G1" s="39" t="s">
        <v>312</v>
      </c>
      <c r="P1" s="40"/>
    </row>
    <row r="2" spans="1:18" ht="21.75" customHeight="1" x14ac:dyDescent="0.3">
      <c r="B2" s="41" t="s">
        <v>313</v>
      </c>
      <c r="C2" s="41" t="s">
        <v>5</v>
      </c>
      <c r="D2" s="42">
        <f ca="1">TODAY()-CHOOSE(WEEKDAY(TODAY()),,7,8,9,10,11,12,13)</f>
        <v>44851</v>
      </c>
      <c r="E2" s="42">
        <f ca="1">D2+1</f>
        <v>44852</v>
      </c>
      <c r="F2" s="42">
        <f t="shared" ref="F2:I2" ca="1" si="0">E2+1</f>
        <v>44853</v>
      </c>
      <c r="G2" s="42">
        <f t="shared" ca="1" si="0"/>
        <v>44854</v>
      </c>
      <c r="H2" s="42">
        <f t="shared" ca="1" si="0"/>
        <v>44855</v>
      </c>
      <c r="I2" s="42">
        <f t="shared" ca="1" si="0"/>
        <v>44856</v>
      </c>
      <c r="K2" s="41" t="s">
        <v>314</v>
      </c>
      <c r="M2" s="41" t="s">
        <v>315</v>
      </c>
      <c r="O2" s="41" t="s">
        <v>316</v>
      </c>
      <c r="Q2" s="41" t="s">
        <v>5</v>
      </c>
      <c r="R2" s="41" t="s">
        <v>313</v>
      </c>
    </row>
    <row r="3" spans="1:18" x14ac:dyDescent="0.3">
      <c r="B3" s="44" t="s">
        <v>317</v>
      </c>
      <c r="C3" s="44" t="s">
        <v>318</v>
      </c>
      <c r="D3" s="45">
        <v>242</v>
      </c>
      <c r="E3" s="45">
        <v>244</v>
      </c>
      <c r="F3" s="45">
        <v>287</v>
      </c>
      <c r="G3" s="45" t="s">
        <v>319</v>
      </c>
      <c r="H3" s="45">
        <v>285</v>
      </c>
      <c r="I3" s="45">
        <v>271</v>
      </c>
      <c r="K3" s="46"/>
      <c r="L3" s="47"/>
      <c r="M3" s="46"/>
      <c r="N3" s="47"/>
      <c r="O3" s="46"/>
      <c r="P3" s="48">
        <f t="shared" ref="P3:P11" si="1">L3-$O$13</f>
        <v>-230</v>
      </c>
      <c r="Q3" s="49"/>
      <c r="R3" s="49"/>
    </row>
    <row r="4" spans="1:18" x14ac:dyDescent="0.3">
      <c r="B4" s="50" t="s">
        <v>320</v>
      </c>
      <c r="C4" s="50" t="s">
        <v>177</v>
      </c>
      <c r="D4" s="45">
        <v>237</v>
      </c>
      <c r="E4" s="45">
        <v>210</v>
      </c>
      <c r="F4" s="45" t="s">
        <v>319</v>
      </c>
      <c r="G4" s="45">
        <v>188</v>
      </c>
      <c r="H4" s="45">
        <v>272</v>
      </c>
      <c r="I4" s="45">
        <v>194</v>
      </c>
      <c r="K4" s="46"/>
      <c r="L4" s="47"/>
      <c r="M4" s="46"/>
      <c r="N4" s="47"/>
      <c r="O4" s="46"/>
      <c r="P4" s="48">
        <f t="shared" si="1"/>
        <v>-230</v>
      </c>
      <c r="Q4" s="51"/>
      <c r="R4" s="51"/>
    </row>
    <row r="5" spans="1:18" x14ac:dyDescent="0.3">
      <c r="B5" s="44" t="s">
        <v>321</v>
      </c>
      <c r="C5" s="44" t="s">
        <v>1</v>
      </c>
      <c r="D5" s="45" t="s">
        <v>319</v>
      </c>
      <c r="E5" s="45">
        <v>262</v>
      </c>
      <c r="F5" s="45">
        <v>184</v>
      </c>
      <c r="G5" s="45">
        <v>204</v>
      </c>
      <c r="H5" s="45">
        <v>220</v>
      </c>
      <c r="I5" s="45">
        <v>285</v>
      </c>
      <c r="K5" s="46"/>
      <c r="L5" s="47"/>
      <c r="M5" s="46"/>
      <c r="N5" s="47"/>
      <c r="O5" s="46"/>
      <c r="P5" s="48">
        <f t="shared" si="1"/>
        <v>-230</v>
      </c>
      <c r="Q5" s="49"/>
      <c r="R5" s="49"/>
    </row>
    <row r="6" spans="1:18" x14ac:dyDescent="0.3">
      <c r="B6" s="44" t="s">
        <v>322</v>
      </c>
      <c r="C6" s="44" t="s">
        <v>323</v>
      </c>
      <c r="D6" s="45">
        <v>180</v>
      </c>
      <c r="E6" s="45">
        <v>250</v>
      </c>
      <c r="F6" s="45">
        <v>275</v>
      </c>
      <c r="G6" s="45">
        <v>275</v>
      </c>
      <c r="H6" s="45">
        <v>227</v>
      </c>
      <c r="I6" s="45" t="s">
        <v>319</v>
      </c>
      <c r="K6" s="46"/>
      <c r="L6" s="47"/>
      <c r="M6" s="46"/>
      <c r="N6" s="47"/>
      <c r="O6" s="46"/>
      <c r="P6" s="48">
        <f t="shared" si="1"/>
        <v>-230</v>
      </c>
      <c r="Q6" s="49"/>
      <c r="R6" s="49"/>
    </row>
    <row r="7" spans="1:18" x14ac:dyDescent="0.3">
      <c r="B7" s="44" t="s">
        <v>324</v>
      </c>
      <c r="C7" s="44" t="s">
        <v>325</v>
      </c>
      <c r="D7" s="45">
        <v>242</v>
      </c>
      <c r="E7" s="45" t="s">
        <v>319</v>
      </c>
      <c r="F7" s="45">
        <v>288</v>
      </c>
      <c r="G7" s="45">
        <v>239</v>
      </c>
      <c r="H7" s="45">
        <v>190</v>
      </c>
      <c r="I7" s="45">
        <v>255</v>
      </c>
      <c r="K7" s="46"/>
      <c r="L7" s="47"/>
      <c r="M7" s="46"/>
      <c r="N7" s="47"/>
      <c r="O7" s="46"/>
      <c r="P7" s="48">
        <f t="shared" si="1"/>
        <v>-230</v>
      </c>
      <c r="Q7" s="49"/>
      <c r="R7" s="49"/>
    </row>
    <row r="8" spans="1:18" x14ac:dyDescent="0.3">
      <c r="B8" s="44" t="s">
        <v>326</v>
      </c>
      <c r="C8" s="44" t="s">
        <v>327</v>
      </c>
      <c r="D8" s="45" t="s">
        <v>319</v>
      </c>
      <c r="E8" s="45">
        <v>271</v>
      </c>
      <c r="F8" s="45">
        <v>196</v>
      </c>
      <c r="G8" s="45">
        <v>286</v>
      </c>
      <c r="H8" s="45">
        <v>221</v>
      </c>
      <c r="I8" s="45" t="s">
        <v>319</v>
      </c>
      <c r="K8" s="46"/>
      <c r="L8" s="47"/>
      <c r="M8" s="46"/>
      <c r="N8" s="47"/>
      <c r="O8" s="46"/>
      <c r="P8" s="48">
        <f t="shared" si="1"/>
        <v>-230</v>
      </c>
      <c r="Q8" s="49"/>
      <c r="R8" s="49"/>
    </row>
    <row r="9" spans="1:18" x14ac:dyDescent="0.3">
      <c r="B9" s="44" t="s">
        <v>328</v>
      </c>
      <c r="C9" s="44" t="s">
        <v>329</v>
      </c>
      <c r="D9" s="45">
        <v>190</v>
      </c>
      <c r="E9" s="45">
        <v>191</v>
      </c>
      <c r="F9" s="45" t="s">
        <v>319</v>
      </c>
      <c r="G9" s="45">
        <v>228</v>
      </c>
      <c r="H9" s="45">
        <v>265</v>
      </c>
      <c r="I9" s="45">
        <v>294</v>
      </c>
      <c r="K9" s="46"/>
      <c r="L9" s="47"/>
      <c r="M9" s="46"/>
      <c r="N9" s="47"/>
      <c r="O9" s="46"/>
      <c r="P9" s="48">
        <f t="shared" si="1"/>
        <v>-230</v>
      </c>
      <c r="Q9" s="49"/>
      <c r="R9" s="49"/>
    </row>
    <row r="10" spans="1:18" x14ac:dyDescent="0.3">
      <c r="B10" s="44" t="s">
        <v>330</v>
      </c>
      <c r="C10" s="44" t="s">
        <v>331</v>
      </c>
      <c r="D10" s="45">
        <v>182</v>
      </c>
      <c r="E10" s="45">
        <v>297</v>
      </c>
      <c r="F10" s="45">
        <v>296</v>
      </c>
      <c r="G10" s="45">
        <v>290</v>
      </c>
      <c r="H10" s="45" t="s">
        <v>319</v>
      </c>
      <c r="I10" s="45">
        <v>288</v>
      </c>
      <c r="K10" s="46"/>
      <c r="L10" s="47"/>
      <c r="M10" s="46"/>
      <c r="N10" s="47"/>
      <c r="O10" s="46"/>
      <c r="P10" s="48">
        <f t="shared" si="1"/>
        <v>-230</v>
      </c>
      <c r="Q10" s="49"/>
      <c r="R10" s="49"/>
    </row>
    <row r="11" spans="1:18" x14ac:dyDescent="0.3">
      <c r="B11" s="44" t="s">
        <v>332</v>
      </c>
      <c r="C11" s="44" t="s">
        <v>333</v>
      </c>
      <c r="D11" s="52">
        <v>294</v>
      </c>
      <c r="E11" s="52">
        <v>263</v>
      </c>
      <c r="F11" s="52" t="s">
        <v>319</v>
      </c>
      <c r="G11" s="52">
        <v>282</v>
      </c>
      <c r="H11" s="52">
        <v>228</v>
      </c>
      <c r="I11" s="52">
        <v>268</v>
      </c>
      <c r="K11" s="46"/>
      <c r="L11" s="47"/>
      <c r="M11" s="46"/>
      <c r="N11" s="47"/>
      <c r="O11" s="46"/>
      <c r="P11" s="48">
        <f t="shared" si="1"/>
        <v>-230</v>
      </c>
      <c r="Q11" s="49"/>
      <c r="R11" s="49"/>
    </row>
    <row r="12" spans="1:18" ht="5.25" customHeight="1" x14ac:dyDescent="0.3"/>
    <row r="13" spans="1:18" ht="15" customHeight="1" x14ac:dyDescent="0.3">
      <c r="C13" s="43" t="s">
        <v>334</v>
      </c>
      <c r="D13" s="46"/>
      <c r="E13" s="53"/>
      <c r="F13" s="46"/>
      <c r="G13" s="53"/>
      <c r="H13" s="46"/>
      <c r="I13" s="53"/>
      <c r="M13" s="41" t="s">
        <v>335</v>
      </c>
      <c r="N13" s="54" t="s">
        <v>336</v>
      </c>
      <c r="O13" s="45">
        <v>230</v>
      </c>
    </row>
    <row r="14" spans="1:18" ht="10.5" hidden="1" customHeight="1" outlineLevel="1" x14ac:dyDescent="0.4">
      <c r="A14" s="39"/>
      <c r="C14" s="43"/>
      <c r="D14" s="47"/>
      <c r="E14" s="47"/>
      <c r="F14" s="47"/>
      <c r="G14" s="47"/>
      <c r="H14" s="47"/>
      <c r="I14" s="47"/>
    </row>
    <row r="15" spans="1:18" collapsed="1" x14ac:dyDescent="0.3">
      <c r="C15" s="43" t="s">
        <v>337</v>
      </c>
      <c r="D15" s="46"/>
      <c r="E15" s="53"/>
      <c r="F15" s="46"/>
      <c r="G15" s="53"/>
      <c r="H15" s="46"/>
      <c r="I15" s="53"/>
    </row>
    <row r="16" spans="1:18" ht="12.75" hidden="1" customHeight="1" outlineLevel="1" x14ac:dyDescent="0.3">
      <c r="C16" s="43"/>
      <c r="D16" s="47"/>
      <c r="E16" s="47"/>
      <c r="F16" s="47"/>
      <c r="G16" s="47"/>
      <c r="H16" s="47"/>
      <c r="I16" s="47"/>
    </row>
    <row r="17" spans="3:9" collapsed="1" x14ac:dyDescent="0.3">
      <c r="C17" s="43" t="s">
        <v>338</v>
      </c>
      <c r="D17" s="46"/>
      <c r="E17" s="53"/>
      <c r="F17" s="46"/>
      <c r="G17" s="53"/>
      <c r="H17" s="46"/>
      <c r="I17" s="53"/>
    </row>
    <row r="18" spans="3:9" ht="12" hidden="1" customHeight="1" outlineLevel="1" x14ac:dyDescent="0.3">
      <c r="C18" s="43"/>
      <c r="D18" s="47"/>
      <c r="E18" s="47"/>
      <c r="F18" s="47"/>
      <c r="G18" s="47"/>
      <c r="H18" s="47"/>
      <c r="I18" s="47"/>
    </row>
    <row r="19" spans="3:9" collapsed="1" x14ac:dyDescent="0.3">
      <c r="C19" s="43" t="s">
        <v>339</v>
      </c>
      <c r="D19" s="46"/>
      <c r="E19" s="53"/>
      <c r="F19" s="46"/>
      <c r="G19" s="53"/>
      <c r="H19" s="46"/>
      <c r="I19" s="53"/>
    </row>
    <row r="20" spans="3:9" hidden="1" outlineLevel="1" x14ac:dyDescent="0.3">
      <c r="D20" s="47">
        <f t="shared" ref="D20:I20" si="2">COUNTIF(D3:D11,"Day Off")</f>
        <v>2</v>
      </c>
      <c r="E20" s="47">
        <f t="shared" si="2"/>
        <v>1</v>
      </c>
      <c r="F20" s="47">
        <f t="shared" si="2"/>
        <v>3</v>
      </c>
      <c r="G20" s="47">
        <f t="shared" si="2"/>
        <v>1</v>
      </c>
      <c r="H20" s="47">
        <f t="shared" si="2"/>
        <v>1</v>
      </c>
      <c r="I20" s="47">
        <f t="shared" si="2"/>
        <v>2</v>
      </c>
    </row>
    <row r="21" spans="3:9" hidden="1" outlineLevel="1" x14ac:dyDescent="0.3">
      <c r="C21" s="45">
        <v>18</v>
      </c>
      <c r="D21" s="55" t="e">
        <f>((400-#REF!)*(1+($C21/100)))/#REF!</f>
        <v>#REF!</v>
      </c>
      <c r="E21" s="55" t="e">
        <f>((400-#REF!)*(1+($C21/100)))/#REF!</f>
        <v>#REF!</v>
      </c>
      <c r="F21" s="55" t="e">
        <f>((400-#REF!)*(1+($C21/100)))/#REF!</f>
        <v>#REF!</v>
      </c>
      <c r="G21" s="55" t="e">
        <f>((400-#REF!)*(1+($C21/100)))/#REF!</f>
        <v>#REF!</v>
      </c>
      <c r="H21" s="55" t="e">
        <f>((400-#REF!)*(1+($C21/100)))/#REF!</f>
        <v>#REF!</v>
      </c>
      <c r="I21" s="55" t="e">
        <f>((400-#REF!)*(1+($C21/100)))/#REF!</f>
        <v>#REF!</v>
      </c>
    </row>
    <row r="22" spans="3:9" hidden="1" outlineLevel="1" x14ac:dyDescent="0.3">
      <c r="C22" s="45">
        <v>20</v>
      </c>
      <c r="D22" s="55" t="e">
        <f>((400-#REF!)*(1+($C22/100)))/#REF!</f>
        <v>#REF!</v>
      </c>
      <c r="E22" s="55" t="e">
        <f>((400-#REF!)*(1+($C22/100)))/#REF!</f>
        <v>#REF!</v>
      </c>
      <c r="F22" s="55" t="e">
        <f>((400-#REF!)*(1+($C22/100)))/#REF!</f>
        <v>#REF!</v>
      </c>
      <c r="G22" s="55" t="e">
        <f>((400-#REF!)*(1+($C22/100)))/#REF!</f>
        <v>#REF!</v>
      </c>
      <c r="H22" s="55" t="e">
        <f>((400-#REF!)*(1+($C22/100)))/#REF!</f>
        <v>#REF!</v>
      </c>
      <c r="I22" s="55" t="e">
        <f>((400-#REF!)*(1+($C22/100)))/#REF!</f>
        <v>#REF!</v>
      </c>
    </row>
    <row r="23" spans="3:9" hidden="1" outlineLevel="1" x14ac:dyDescent="0.3"/>
    <row r="24" spans="3:9" collapsed="1" x14ac:dyDescent="0.3"/>
  </sheetData>
  <conditionalFormatting sqref="D3:I11 E21:I23 C21:I22">
    <cfRule type="cellIs" dxfId="2" priority="6" operator="equal">
      <formula>C$16</formula>
    </cfRule>
    <cfRule type="cellIs" dxfId="1" priority="7" operator="equal">
      <formula>"Day Off"</formula>
    </cfRule>
  </conditionalFormatting>
  <conditionalFormatting sqref="B3:C11 Q3:R11">
    <cfRule type="cellIs" dxfId="0" priority="5" operator="equal">
      <formula>"Day Off"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3"/>
  <dimension ref="A1:N72"/>
  <sheetViews>
    <sheetView zoomScale="115" zoomScaleNormal="115" workbookViewId="0">
      <pane ySplit="1" topLeftCell="A2" activePane="bottomLeft" state="frozen"/>
      <selection pane="bottomLeft" activeCell="A2" sqref="A2"/>
    </sheetView>
  </sheetViews>
  <sheetFormatPr baseColWidth="10" defaultColWidth="11.44140625" defaultRowHeight="14.4" x14ac:dyDescent="0.3"/>
  <cols>
    <col min="1" max="1" width="14.109375" style="1" customWidth="1"/>
    <col min="2" max="2" width="10" style="1" bestFit="1" customWidth="1"/>
    <col min="3" max="3" width="5.5546875" style="1" customWidth="1"/>
    <col min="4" max="4" width="6.44140625" style="1" customWidth="1"/>
    <col min="5" max="5" width="5.88671875" style="1" customWidth="1"/>
    <col min="6" max="6" width="11.5546875" style="2" bestFit="1" customWidth="1"/>
    <col min="7" max="7" width="10.5546875" style="1" customWidth="1"/>
    <col min="8" max="8" width="9.44140625" style="1" customWidth="1"/>
    <col min="9" max="9" width="11" style="26" customWidth="1"/>
    <col min="10" max="10" width="13.5546875" style="2" customWidth="1"/>
    <col min="11" max="11" width="6.5546875" style="1" customWidth="1"/>
    <col min="12" max="12" width="5.6640625" style="1" customWidth="1"/>
    <col min="13" max="13" width="9.6640625" style="2" customWidth="1"/>
    <col min="14" max="14" width="11.5546875" style="1" customWidth="1"/>
    <col min="15" max="16384" width="11.44140625" style="1"/>
  </cols>
  <sheetData>
    <row r="1" spans="1:14" s="2" customFormat="1" x14ac:dyDescent="0.3">
      <c r="A1" s="15" t="s">
        <v>0</v>
      </c>
      <c r="B1" s="15" t="s">
        <v>5</v>
      </c>
      <c r="C1" s="35" t="s">
        <v>6</v>
      </c>
      <c r="D1" s="15" t="s">
        <v>3</v>
      </c>
      <c r="E1" s="15" t="s">
        <v>7</v>
      </c>
      <c r="F1" s="15" t="s">
        <v>9</v>
      </c>
      <c r="G1" s="15" t="s">
        <v>12</v>
      </c>
      <c r="H1" s="15" t="s">
        <v>155</v>
      </c>
      <c r="I1" s="32" t="s">
        <v>205</v>
      </c>
      <c r="J1" s="15" t="s">
        <v>217</v>
      </c>
      <c r="K1" s="15" t="s">
        <v>14</v>
      </c>
      <c r="L1" s="15" t="s">
        <v>23</v>
      </c>
      <c r="M1" s="15" t="s">
        <v>170</v>
      </c>
      <c r="N1" s="15" t="s">
        <v>258</v>
      </c>
    </row>
    <row r="2" spans="1:14" ht="66" customHeight="1" x14ac:dyDescent="0.3">
      <c r="A2" s="3"/>
      <c r="B2" s="16" t="s">
        <v>136</v>
      </c>
      <c r="C2" s="17" t="s">
        <v>137</v>
      </c>
      <c r="D2" s="6" t="s">
        <v>21</v>
      </c>
      <c r="E2" s="18" t="s">
        <v>16</v>
      </c>
      <c r="F2" s="3" t="s">
        <v>26</v>
      </c>
      <c r="G2" s="3" t="s">
        <v>63</v>
      </c>
      <c r="H2" s="7" t="s">
        <v>156</v>
      </c>
      <c r="I2" s="30" t="s">
        <v>253</v>
      </c>
      <c r="J2" s="3" t="s">
        <v>229</v>
      </c>
      <c r="K2" s="4">
        <v>39</v>
      </c>
      <c r="L2" s="25" t="s">
        <v>91</v>
      </c>
      <c r="M2" s="11" t="s">
        <v>173</v>
      </c>
      <c r="N2" s="3" t="s">
        <v>267</v>
      </c>
    </row>
    <row r="3" spans="1:14" ht="68.25" customHeight="1" x14ac:dyDescent="0.3">
      <c r="A3" s="3"/>
      <c r="B3" s="16" t="s">
        <v>213</v>
      </c>
      <c r="C3" s="17" t="s">
        <v>214</v>
      </c>
      <c r="D3" s="5" t="s">
        <v>4</v>
      </c>
      <c r="E3" s="20" t="s">
        <v>30</v>
      </c>
      <c r="F3" s="3" t="s">
        <v>26</v>
      </c>
      <c r="G3" s="3" t="s">
        <v>216</v>
      </c>
      <c r="H3" s="7" t="s">
        <v>156</v>
      </c>
      <c r="I3" s="30" t="s">
        <v>253</v>
      </c>
      <c r="J3" s="3" t="s">
        <v>208</v>
      </c>
      <c r="K3" s="4">
        <v>30</v>
      </c>
      <c r="L3" s="25" t="s">
        <v>91</v>
      </c>
      <c r="M3" s="13" t="s">
        <v>175</v>
      </c>
      <c r="N3" s="3" t="s">
        <v>267</v>
      </c>
    </row>
    <row r="4" spans="1:14" ht="68.25" customHeight="1" x14ac:dyDescent="0.3">
      <c r="A4" s="3"/>
      <c r="B4" s="16" t="s">
        <v>100</v>
      </c>
      <c r="C4" s="17" t="s">
        <v>101</v>
      </c>
      <c r="D4" s="5" t="s">
        <v>4</v>
      </c>
      <c r="E4" s="20" t="s">
        <v>30</v>
      </c>
      <c r="F4" s="3" t="s">
        <v>26</v>
      </c>
      <c r="G4" s="3" t="s">
        <v>102</v>
      </c>
      <c r="H4" s="8" t="s">
        <v>157</v>
      </c>
      <c r="I4" s="30" t="s">
        <v>253</v>
      </c>
      <c r="J4" s="33" t="s">
        <v>209</v>
      </c>
      <c r="K4" s="4">
        <v>31</v>
      </c>
      <c r="L4" s="25" t="s">
        <v>91</v>
      </c>
      <c r="M4" s="11" t="s">
        <v>173</v>
      </c>
      <c r="N4" s="3" t="s">
        <v>267</v>
      </c>
    </row>
    <row r="5" spans="1:14" ht="68.25" customHeight="1" x14ac:dyDescent="0.3">
      <c r="A5" s="3"/>
      <c r="B5" s="16" t="s">
        <v>88</v>
      </c>
      <c r="C5" s="17" t="s">
        <v>89</v>
      </c>
      <c r="D5" s="6" t="s">
        <v>21</v>
      </c>
      <c r="E5" s="20" t="s">
        <v>30</v>
      </c>
      <c r="F5" s="3" t="s">
        <v>26</v>
      </c>
      <c r="G5" s="3" t="s">
        <v>90</v>
      </c>
      <c r="H5" s="8" t="s">
        <v>157</v>
      </c>
      <c r="I5" s="30" t="s">
        <v>253</v>
      </c>
      <c r="J5" s="3" t="s">
        <v>232</v>
      </c>
      <c r="K5" s="4">
        <v>26</v>
      </c>
      <c r="L5" s="25" t="s">
        <v>91</v>
      </c>
      <c r="M5" s="12" t="s">
        <v>174</v>
      </c>
      <c r="N5" s="3" t="s">
        <v>267</v>
      </c>
    </row>
    <row r="6" spans="1:14" ht="68.25" customHeight="1" x14ac:dyDescent="0.3">
      <c r="A6" s="3"/>
      <c r="B6" s="16" t="s">
        <v>120</v>
      </c>
      <c r="C6" s="17" t="s">
        <v>121</v>
      </c>
      <c r="D6" s="6" t="s">
        <v>21</v>
      </c>
      <c r="E6" s="20" t="s">
        <v>30</v>
      </c>
      <c r="F6" s="3" t="s">
        <v>26</v>
      </c>
      <c r="G6" s="3" t="s">
        <v>169</v>
      </c>
      <c r="H6" s="8" t="s">
        <v>157</v>
      </c>
      <c r="I6" s="27" t="s">
        <v>251</v>
      </c>
      <c r="J6" s="3" t="s">
        <v>220</v>
      </c>
      <c r="K6" s="4">
        <v>38</v>
      </c>
      <c r="L6" s="24" t="s">
        <v>25</v>
      </c>
      <c r="M6" s="9" t="s">
        <v>171</v>
      </c>
      <c r="N6" s="3" t="s">
        <v>259</v>
      </c>
    </row>
    <row r="7" spans="1:14" ht="68.25" customHeight="1" x14ac:dyDescent="0.3">
      <c r="A7" s="3"/>
      <c r="B7" s="16" t="s">
        <v>94</v>
      </c>
      <c r="C7" s="17" t="s">
        <v>95</v>
      </c>
      <c r="D7" s="6" t="s">
        <v>21</v>
      </c>
      <c r="E7" s="20" t="s">
        <v>30</v>
      </c>
      <c r="F7" s="3" t="s">
        <v>26</v>
      </c>
      <c r="G7" s="3" t="s">
        <v>96</v>
      </c>
      <c r="H7" s="8" t="s">
        <v>157</v>
      </c>
      <c r="I7" s="31" t="s">
        <v>252</v>
      </c>
      <c r="J7" s="3" t="s">
        <v>225</v>
      </c>
      <c r="K7" s="4">
        <v>51</v>
      </c>
      <c r="L7" s="24" t="s">
        <v>25</v>
      </c>
      <c r="M7" s="10" t="s">
        <v>172</v>
      </c>
      <c r="N7" s="3" t="s">
        <v>261</v>
      </c>
    </row>
    <row r="8" spans="1:14" ht="68.25" customHeight="1" x14ac:dyDescent="0.3">
      <c r="A8" s="3"/>
      <c r="B8" s="16" t="s">
        <v>284</v>
      </c>
      <c r="C8" s="17" t="s">
        <v>285</v>
      </c>
      <c r="D8" s="6" t="s">
        <v>21</v>
      </c>
      <c r="E8" s="20" t="s">
        <v>30</v>
      </c>
      <c r="F8" s="3" t="s">
        <v>26</v>
      </c>
      <c r="G8" s="3" t="s">
        <v>287</v>
      </c>
      <c r="H8" s="8" t="s">
        <v>157</v>
      </c>
      <c r="I8" s="27" t="s">
        <v>251</v>
      </c>
      <c r="J8" s="3" t="s">
        <v>286</v>
      </c>
      <c r="K8" s="4">
        <v>49</v>
      </c>
      <c r="L8" s="24" t="s">
        <v>25</v>
      </c>
      <c r="M8" s="12" t="s">
        <v>174</v>
      </c>
      <c r="N8" s="3" t="s">
        <v>259</v>
      </c>
    </row>
    <row r="9" spans="1:14" ht="68.25" customHeight="1" x14ac:dyDescent="0.3">
      <c r="A9" s="3"/>
      <c r="B9" s="16" t="s">
        <v>199</v>
      </c>
      <c r="C9" s="17" t="s">
        <v>307</v>
      </c>
      <c r="D9" s="6" t="s">
        <v>21</v>
      </c>
      <c r="E9" s="20" t="s">
        <v>30</v>
      </c>
      <c r="F9" s="3" t="s">
        <v>26</v>
      </c>
      <c r="G9" s="3" t="s">
        <v>201</v>
      </c>
      <c r="H9" s="7" t="s">
        <v>156</v>
      </c>
      <c r="I9" s="27" t="s">
        <v>251</v>
      </c>
      <c r="J9" s="3" t="s">
        <v>218</v>
      </c>
      <c r="K9" s="4">
        <v>35</v>
      </c>
      <c r="L9" s="24" t="s">
        <v>25</v>
      </c>
      <c r="M9" s="12" t="s">
        <v>174</v>
      </c>
      <c r="N9" s="3" t="s">
        <v>259</v>
      </c>
    </row>
    <row r="10" spans="1:14" ht="68.25" customHeight="1" x14ac:dyDescent="0.3">
      <c r="A10" s="3"/>
      <c r="B10" s="16" t="s">
        <v>19</v>
      </c>
      <c r="C10" s="17" t="s">
        <v>20</v>
      </c>
      <c r="D10" s="6" t="s">
        <v>21</v>
      </c>
      <c r="E10" s="19" t="s">
        <v>22</v>
      </c>
      <c r="F10" s="3" t="s">
        <v>26</v>
      </c>
      <c r="G10" s="3" t="s">
        <v>27</v>
      </c>
      <c r="H10" s="7" t="s">
        <v>156</v>
      </c>
      <c r="I10" s="27" t="s">
        <v>251</v>
      </c>
      <c r="J10" s="3" t="s">
        <v>283</v>
      </c>
      <c r="K10" s="4">
        <v>41</v>
      </c>
      <c r="L10" s="24" t="s">
        <v>25</v>
      </c>
      <c r="M10" s="10" t="s">
        <v>172</v>
      </c>
      <c r="N10" s="3" t="s">
        <v>260</v>
      </c>
    </row>
    <row r="11" spans="1:14" ht="68.25" customHeight="1" x14ac:dyDescent="0.3">
      <c r="A11" s="3"/>
      <c r="B11" s="16" t="s">
        <v>138</v>
      </c>
      <c r="C11" s="17" t="s">
        <v>140</v>
      </c>
      <c r="D11" s="6" t="s">
        <v>21</v>
      </c>
      <c r="E11" s="19" t="s">
        <v>22</v>
      </c>
      <c r="F11" s="3" t="s">
        <v>26</v>
      </c>
      <c r="G11" s="3" t="s">
        <v>139</v>
      </c>
      <c r="H11" s="7" t="s">
        <v>156</v>
      </c>
      <c r="I11" s="29" t="s">
        <v>254</v>
      </c>
      <c r="J11" s="34" t="s">
        <v>209</v>
      </c>
      <c r="K11" s="4">
        <v>41</v>
      </c>
      <c r="L11" s="24" t="s">
        <v>25</v>
      </c>
      <c r="M11" s="11" t="s">
        <v>173</v>
      </c>
      <c r="N11" s="3" t="s">
        <v>262</v>
      </c>
    </row>
    <row r="12" spans="1:14" ht="68.25" customHeight="1" x14ac:dyDescent="0.3">
      <c r="A12" s="3"/>
      <c r="B12" s="16" t="s">
        <v>161</v>
      </c>
      <c r="C12" s="17" t="s">
        <v>162</v>
      </c>
      <c r="D12" s="5" t="s">
        <v>4</v>
      </c>
      <c r="E12" s="20" t="s">
        <v>30</v>
      </c>
      <c r="F12" s="3" t="s">
        <v>163</v>
      </c>
      <c r="G12" s="3" t="s">
        <v>164</v>
      </c>
      <c r="H12" s="7" t="s">
        <v>156</v>
      </c>
      <c r="I12" s="29" t="s">
        <v>254</v>
      </c>
      <c r="J12" s="3" t="s">
        <v>233</v>
      </c>
      <c r="K12" s="4">
        <v>29</v>
      </c>
      <c r="L12" s="24" t="s">
        <v>25</v>
      </c>
      <c r="M12" s="9" t="s">
        <v>171</v>
      </c>
      <c r="N12" s="3" t="s">
        <v>260</v>
      </c>
    </row>
    <row r="13" spans="1:14" ht="68.25" customHeight="1" x14ac:dyDescent="0.3">
      <c r="A13" s="3"/>
      <c r="B13" s="16" t="s">
        <v>48</v>
      </c>
      <c r="C13" s="17" t="s">
        <v>49</v>
      </c>
      <c r="D13" s="5" t="s">
        <v>4</v>
      </c>
      <c r="E13" s="20" t="s">
        <v>30</v>
      </c>
      <c r="F13" s="3" t="s">
        <v>10</v>
      </c>
      <c r="G13" s="3" t="s">
        <v>50</v>
      </c>
      <c r="H13" s="7" t="s">
        <v>156</v>
      </c>
      <c r="I13" s="27" t="s">
        <v>251</v>
      </c>
      <c r="J13" s="3" t="s">
        <v>218</v>
      </c>
      <c r="K13" s="4">
        <v>33</v>
      </c>
      <c r="L13" s="24" t="s">
        <v>25</v>
      </c>
      <c r="M13" s="13" t="s">
        <v>175</v>
      </c>
      <c r="N13" s="3" t="s">
        <v>260</v>
      </c>
    </row>
    <row r="14" spans="1:14" ht="68.25" customHeight="1" x14ac:dyDescent="0.3">
      <c r="A14" s="3"/>
      <c r="B14" s="16" t="s">
        <v>75</v>
      </c>
      <c r="C14" s="17" t="s">
        <v>76</v>
      </c>
      <c r="D14" s="5" t="s">
        <v>4</v>
      </c>
      <c r="E14" s="20" t="s">
        <v>30</v>
      </c>
      <c r="F14" s="3" t="s">
        <v>10</v>
      </c>
      <c r="G14" s="3" t="s">
        <v>77</v>
      </c>
      <c r="H14" s="7" t="s">
        <v>156</v>
      </c>
      <c r="I14" s="31" t="s">
        <v>252</v>
      </c>
      <c r="J14" s="3" t="s">
        <v>226</v>
      </c>
      <c r="K14" s="4">
        <v>22</v>
      </c>
      <c r="L14" s="24" t="s">
        <v>25</v>
      </c>
      <c r="M14" s="12" t="s">
        <v>174</v>
      </c>
      <c r="N14" s="3" t="s">
        <v>266</v>
      </c>
    </row>
    <row r="15" spans="1:14" ht="68.25" customHeight="1" x14ac:dyDescent="0.3">
      <c r="A15" s="3"/>
      <c r="B15" s="16" t="s">
        <v>114</v>
      </c>
      <c r="C15" s="17" t="s">
        <v>115</v>
      </c>
      <c r="D15" s="5" t="s">
        <v>4</v>
      </c>
      <c r="E15" s="22" t="s">
        <v>116</v>
      </c>
      <c r="F15" s="3" t="s">
        <v>109</v>
      </c>
      <c r="G15" s="3" t="s">
        <v>117</v>
      </c>
      <c r="H15" s="7" t="s">
        <v>156</v>
      </c>
      <c r="I15" s="27" t="s">
        <v>251</v>
      </c>
      <c r="J15" s="3" t="s">
        <v>219</v>
      </c>
      <c r="K15" s="4">
        <v>34</v>
      </c>
      <c r="L15" s="24" t="s">
        <v>25</v>
      </c>
      <c r="M15" s="13" t="s">
        <v>175</v>
      </c>
      <c r="N15" s="3" t="s">
        <v>262</v>
      </c>
    </row>
    <row r="16" spans="1:14" ht="68.25" customHeight="1" x14ac:dyDescent="0.3">
      <c r="A16" s="3"/>
      <c r="B16" s="16" t="s">
        <v>78</v>
      </c>
      <c r="C16" s="17" t="s">
        <v>79</v>
      </c>
      <c r="D16" s="5" t="s">
        <v>4</v>
      </c>
      <c r="E16" s="18" t="s">
        <v>16</v>
      </c>
      <c r="F16" s="3" t="s">
        <v>26</v>
      </c>
      <c r="G16" s="3" t="s">
        <v>47</v>
      </c>
      <c r="H16" s="7" t="s">
        <v>156</v>
      </c>
      <c r="I16" s="30" t="s">
        <v>253</v>
      </c>
      <c r="J16" s="3" t="s">
        <v>230</v>
      </c>
      <c r="K16" s="4">
        <v>20</v>
      </c>
      <c r="L16" s="23" t="s">
        <v>24</v>
      </c>
      <c r="M16" s="14" t="s">
        <v>176</v>
      </c>
      <c r="N16" s="3" t="s">
        <v>261</v>
      </c>
    </row>
    <row r="17" spans="1:14" ht="68.25" customHeight="1" x14ac:dyDescent="0.3">
      <c r="A17" s="3"/>
      <c r="B17" s="16" t="s">
        <v>28</v>
      </c>
      <c r="C17" s="17" t="s">
        <v>29</v>
      </c>
      <c r="D17" s="5" t="s">
        <v>4</v>
      </c>
      <c r="E17" s="20" t="s">
        <v>30</v>
      </c>
      <c r="F17" s="3" t="s">
        <v>26</v>
      </c>
      <c r="G17" s="3" t="s">
        <v>31</v>
      </c>
      <c r="H17" s="7" t="s">
        <v>156</v>
      </c>
      <c r="I17" s="30" t="s">
        <v>253</v>
      </c>
      <c r="J17" s="33" t="s">
        <v>209</v>
      </c>
      <c r="K17" s="4">
        <v>34</v>
      </c>
      <c r="L17" s="23" t="s">
        <v>24</v>
      </c>
      <c r="M17" s="10" t="s">
        <v>172</v>
      </c>
      <c r="N17" s="3" t="s">
        <v>261</v>
      </c>
    </row>
    <row r="18" spans="1:14" ht="68.25" customHeight="1" x14ac:dyDescent="0.3">
      <c r="A18" s="3"/>
      <c r="B18" s="16" t="s">
        <v>149</v>
      </c>
      <c r="C18" s="17" t="s">
        <v>150</v>
      </c>
      <c r="D18" s="5" t="s">
        <v>4</v>
      </c>
      <c r="E18" s="20" t="s">
        <v>30</v>
      </c>
      <c r="F18" s="3" t="s">
        <v>26</v>
      </c>
      <c r="G18" s="3" t="s">
        <v>151</v>
      </c>
      <c r="H18" s="7" t="s">
        <v>156</v>
      </c>
      <c r="I18" s="28" t="s">
        <v>250</v>
      </c>
      <c r="J18" s="3" t="s">
        <v>236</v>
      </c>
      <c r="K18" s="4">
        <v>52</v>
      </c>
      <c r="L18" s="23" t="s">
        <v>24</v>
      </c>
      <c r="M18" s="11" t="s">
        <v>173</v>
      </c>
      <c r="N18" s="3" t="s">
        <v>266</v>
      </c>
    </row>
    <row r="19" spans="1:14" ht="68.25" customHeight="1" x14ac:dyDescent="0.3">
      <c r="A19" s="3"/>
      <c r="B19" s="16" t="s">
        <v>240</v>
      </c>
      <c r="C19" s="17" t="s">
        <v>241</v>
      </c>
      <c r="D19" s="6" t="s">
        <v>21</v>
      </c>
      <c r="E19" s="20" t="s">
        <v>30</v>
      </c>
      <c r="F19" s="3" t="s">
        <v>26</v>
      </c>
      <c r="G19" s="3" t="s">
        <v>13</v>
      </c>
      <c r="H19" s="7" t="s">
        <v>156</v>
      </c>
      <c r="I19" s="29" t="s">
        <v>254</v>
      </c>
      <c r="J19" s="33" t="s">
        <v>209</v>
      </c>
      <c r="K19" s="4">
        <v>37</v>
      </c>
      <c r="L19" s="23" t="s">
        <v>24</v>
      </c>
      <c r="M19" s="9" t="s">
        <v>171</v>
      </c>
      <c r="N19" s="3" t="s">
        <v>265</v>
      </c>
    </row>
    <row r="20" spans="1:14" ht="68.25" customHeight="1" x14ac:dyDescent="0.3">
      <c r="A20" s="3"/>
      <c r="B20" s="16" t="s">
        <v>97</v>
      </c>
      <c r="C20" s="17" t="s">
        <v>98</v>
      </c>
      <c r="D20" s="6" t="s">
        <v>21</v>
      </c>
      <c r="E20" s="20" t="s">
        <v>30</v>
      </c>
      <c r="F20" s="3" t="s">
        <v>26</v>
      </c>
      <c r="G20" s="3" t="s">
        <v>99</v>
      </c>
      <c r="H20" s="8" t="s">
        <v>157</v>
      </c>
      <c r="I20" s="31" t="s">
        <v>252</v>
      </c>
      <c r="J20" s="3" t="s">
        <v>227</v>
      </c>
      <c r="K20" s="4">
        <v>50</v>
      </c>
      <c r="L20" s="23" t="s">
        <v>24</v>
      </c>
      <c r="M20" s="10" t="s">
        <v>172</v>
      </c>
      <c r="N20" s="3" t="s">
        <v>266</v>
      </c>
    </row>
    <row r="21" spans="1:14" ht="68.25" customHeight="1" x14ac:dyDescent="0.3">
      <c r="A21" s="3"/>
      <c r="B21" s="16" t="s">
        <v>61</v>
      </c>
      <c r="C21" s="17" t="s">
        <v>62</v>
      </c>
      <c r="D21" s="6" t="s">
        <v>21</v>
      </c>
      <c r="E21" s="20" t="s">
        <v>30</v>
      </c>
      <c r="F21" s="3" t="s">
        <v>26</v>
      </c>
      <c r="G21" s="3" t="s">
        <v>63</v>
      </c>
      <c r="H21" s="8" t="s">
        <v>157</v>
      </c>
      <c r="I21" s="30" t="s">
        <v>253</v>
      </c>
      <c r="J21" s="3" t="s">
        <v>231</v>
      </c>
      <c r="K21" s="4">
        <v>22</v>
      </c>
      <c r="L21" s="23" t="s">
        <v>24</v>
      </c>
      <c r="M21" s="12" t="s">
        <v>174</v>
      </c>
      <c r="N21" s="3" t="s">
        <v>269</v>
      </c>
    </row>
    <row r="22" spans="1:14" ht="68.25" customHeight="1" x14ac:dyDescent="0.3">
      <c r="A22" s="3"/>
      <c r="B22" s="16" t="s">
        <v>130</v>
      </c>
      <c r="C22" s="17" t="s">
        <v>131</v>
      </c>
      <c r="D22" s="6" t="s">
        <v>21</v>
      </c>
      <c r="E22" s="20" t="s">
        <v>30</v>
      </c>
      <c r="F22" s="3" t="s">
        <v>26</v>
      </c>
      <c r="G22" s="3" t="s">
        <v>99</v>
      </c>
      <c r="H22" s="8" t="s">
        <v>157</v>
      </c>
      <c r="I22" s="28" t="s">
        <v>250</v>
      </c>
      <c r="J22" s="33" t="s">
        <v>209</v>
      </c>
      <c r="K22" s="4">
        <v>43</v>
      </c>
      <c r="L22" s="23" t="s">
        <v>24</v>
      </c>
      <c r="M22" s="10" t="s">
        <v>172</v>
      </c>
      <c r="N22" s="3" t="s">
        <v>271</v>
      </c>
    </row>
    <row r="23" spans="1:14" ht="68.25" customHeight="1" x14ac:dyDescent="0.3">
      <c r="A23" s="3"/>
      <c r="B23" s="16" t="s">
        <v>281</v>
      </c>
      <c r="C23" s="17" t="s">
        <v>282</v>
      </c>
      <c r="D23" s="6" t="s">
        <v>21</v>
      </c>
      <c r="E23" s="19" t="s">
        <v>22</v>
      </c>
      <c r="F23" s="3" t="s">
        <v>26</v>
      </c>
      <c r="G23" s="3" t="s">
        <v>154</v>
      </c>
      <c r="H23" s="8" t="s">
        <v>157</v>
      </c>
      <c r="I23" s="28" t="s">
        <v>302</v>
      </c>
      <c r="J23" s="33" t="s">
        <v>209</v>
      </c>
      <c r="K23" s="4">
        <v>34</v>
      </c>
      <c r="L23" s="23" t="s">
        <v>24</v>
      </c>
      <c r="M23" s="13" t="s">
        <v>175</v>
      </c>
      <c r="N23" s="3" t="s">
        <v>275</v>
      </c>
    </row>
    <row r="24" spans="1:14" ht="68.25" customHeight="1" x14ac:dyDescent="0.3">
      <c r="A24" s="3"/>
      <c r="B24" s="16" t="s">
        <v>111</v>
      </c>
      <c r="C24" s="17" t="s">
        <v>112</v>
      </c>
      <c r="D24" s="6" t="s">
        <v>21</v>
      </c>
      <c r="E24" s="19" t="s">
        <v>22</v>
      </c>
      <c r="F24" s="3" t="s">
        <v>26</v>
      </c>
      <c r="G24" s="3" t="s">
        <v>113</v>
      </c>
      <c r="H24" s="7" t="s">
        <v>156</v>
      </c>
      <c r="I24" s="31" t="s">
        <v>252</v>
      </c>
      <c r="J24" s="3" t="s">
        <v>218</v>
      </c>
      <c r="K24" s="4">
        <v>35</v>
      </c>
      <c r="L24" s="23" t="s">
        <v>24</v>
      </c>
      <c r="M24" s="11" t="s">
        <v>173</v>
      </c>
      <c r="N24" s="3" t="s">
        <v>262</v>
      </c>
    </row>
    <row r="25" spans="1:14" ht="68.25" customHeight="1" x14ac:dyDescent="0.3">
      <c r="A25" s="3"/>
      <c r="B25" s="16" t="s">
        <v>279</v>
      </c>
      <c r="C25" s="17" t="s">
        <v>278</v>
      </c>
      <c r="D25" s="6" t="s">
        <v>21</v>
      </c>
      <c r="E25" s="19" t="s">
        <v>22</v>
      </c>
      <c r="F25" s="3" t="s">
        <v>26</v>
      </c>
      <c r="G25" s="3" t="s">
        <v>277</v>
      </c>
      <c r="H25" s="7" t="s">
        <v>156</v>
      </c>
      <c r="I25" s="28" t="s">
        <v>302</v>
      </c>
      <c r="J25" s="3" t="s">
        <v>280</v>
      </c>
      <c r="K25" s="4">
        <v>43</v>
      </c>
      <c r="L25" s="23" t="s">
        <v>24</v>
      </c>
      <c r="M25" s="11" t="s">
        <v>173</v>
      </c>
      <c r="N25" s="3" t="s">
        <v>264</v>
      </c>
    </row>
    <row r="26" spans="1:14" ht="68.25" customHeight="1" x14ac:dyDescent="0.3">
      <c r="A26" s="3"/>
      <c r="B26" s="16" t="s">
        <v>152</v>
      </c>
      <c r="C26" s="17" t="s">
        <v>153</v>
      </c>
      <c r="D26" s="6" t="s">
        <v>21</v>
      </c>
      <c r="E26" s="19" t="s">
        <v>22</v>
      </c>
      <c r="F26" s="3" t="s">
        <v>26</v>
      </c>
      <c r="G26" s="3" t="s">
        <v>154</v>
      </c>
      <c r="H26" s="8" t="s">
        <v>157</v>
      </c>
      <c r="I26" s="31" t="s">
        <v>252</v>
      </c>
      <c r="J26" s="33" t="s">
        <v>209</v>
      </c>
      <c r="K26" s="4">
        <v>49</v>
      </c>
      <c r="L26" s="23" t="s">
        <v>24</v>
      </c>
      <c r="M26" s="10" t="s">
        <v>172</v>
      </c>
      <c r="N26" s="3" t="s">
        <v>270</v>
      </c>
    </row>
    <row r="27" spans="1:14" ht="68.25" customHeight="1" x14ac:dyDescent="0.3">
      <c r="A27" s="3"/>
      <c r="B27" s="16" t="s">
        <v>59</v>
      </c>
      <c r="C27" s="17" t="s">
        <v>60</v>
      </c>
      <c r="D27" s="6" t="s">
        <v>21</v>
      </c>
      <c r="E27" s="19" t="s">
        <v>22</v>
      </c>
      <c r="F27" s="3" t="s">
        <v>26</v>
      </c>
      <c r="G27" s="3" t="s">
        <v>247</v>
      </c>
      <c r="H27" s="7" t="s">
        <v>156</v>
      </c>
      <c r="I27" s="27" t="s">
        <v>251</v>
      </c>
      <c r="J27" s="3" t="s">
        <v>222</v>
      </c>
      <c r="K27" s="4">
        <v>24</v>
      </c>
      <c r="L27" s="23" t="s">
        <v>24</v>
      </c>
      <c r="M27" s="14" t="s">
        <v>176</v>
      </c>
      <c r="N27" s="3" t="s">
        <v>265</v>
      </c>
    </row>
    <row r="28" spans="1:14" ht="68.25" customHeight="1" x14ac:dyDescent="0.3">
      <c r="A28" s="3"/>
      <c r="B28" s="16" t="s">
        <v>165</v>
      </c>
      <c r="C28" s="17" t="s">
        <v>166</v>
      </c>
      <c r="D28" s="6" t="s">
        <v>21</v>
      </c>
      <c r="E28" s="19" t="s">
        <v>22</v>
      </c>
      <c r="F28" s="3" t="s">
        <v>167</v>
      </c>
      <c r="G28" s="3" t="s">
        <v>168</v>
      </c>
      <c r="H28" s="7" t="s">
        <v>156</v>
      </c>
      <c r="I28" s="28" t="s">
        <v>250</v>
      </c>
      <c r="J28" s="3" t="s">
        <v>237</v>
      </c>
      <c r="K28" s="4">
        <v>36</v>
      </c>
      <c r="L28" s="23" t="s">
        <v>24</v>
      </c>
      <c r="M28" s="14" t="s">
        <v>176</v>
      </c>
      <c r="N28" s="3" t="s">
        <v>271</v>
      </c>
    </row>
    <row r="29" spans="1:14" ht="68.25" customHeight="1" x14ac:dyDescent="0.3">
      <c r="A29" s="3"/>
      <c r="B29" s="16" t="s">
        <v>69</v>
      </c>
      <c r="C29" s="17" t="s">
        <v>70</v>
      </c>
      <c r="D29" s="5" t="s">
        <v>4</v>
      </c>
      <c r="E29" s="18" t="s">
        <v>16</v>
      </c>
      <c r="F29" s="3" t="s">
        <v>42</v>
      </c>
      <c r="G29" s="3" t="s">
        <v>71</v>
      </c>
      <c r="H29" s="7" t="s">
        <v>156</v>
      </c>
      <c r="I29" s="28" t="s">
        <v>250</v>
      </c>
      <c r="J29" s="3" t="s">
        <v>218</v>
      </c>
      <c r="K29" s="4">
        <v>35</v>
      </c>
      <c r="L29" s="23" t="s">
        <v>24</v>
      </c>
      <c r="M29" s="9" t="s">
        <v>171</v>
      </c>
      <c r="N29" s="3" t="s">
        <v>259</v>
      </c>
    </row>
    <row r="30" spans="1:14" ht="68.25" customHeight="1" x14ac:dyDescent="0.3">
      <c r="A30" s="3"/>
      <c r="B30" s="16" t="s">
        <v>86</v>
      </c>
      <c r="C30" s="17" t="s">
        <v>87</v>
      </c>
      <c r="D30" s="5" t="s">
        <v>4</v>
      </c>
      <c r="E30" s="18" t="s">
        <v>16</v>
      </c>
      <c r="F30" s="3" t="s">
        <v>42</v>
      </c>
      <c r="G30" s="3" t="s">
        <v>50</v>
      </c>
      <c r="H30" s="8" t="s">
        <v>157</v>
      </c>
      <c r="I30" s="31" t="s">
        <v>252</v>
      </c>
      <c r="J30" s="3" t="s">
        <v>224</v>
      </c>
      <c r="K30" s="4">
        <v>49</v>
      </c>
      <c r="L30" s="23" t="s">
        <v>24</v>
      </c>
      <c r="M30" s="10" t="s">
        <v>172</v>
      </c>
      <c r="N30" s="3" t="s">
        <v>262</v>
      </c>
    </row>
    <row r="31" spans="1:14" ht="68.25" customHeight="1" x14ac:dyDescent="0.3">
      <c r="A31" s="3"/>
      <c r="B31" s="16" t="s">
        <v>41</v>
      </c>
      <c r="C31" s="17" t="s">
        <v>119</v>
      </c>
      <c r="D31" s="5" t="s">
        <v>4</v>
      </c>
      <c r="E31" s="18" t="s">
        <v>16</v>
      </c>
      <c r="F31" s="3" t="s">
        <v>42</v>
      </c>
      <c r="G31" s="3" t="s">
        <v>43</v>
      </c>
      <c r="H31" s="8" t="s">
        <v>157</v>
      </c>
      <c r="I31" s="31" t="s">
        <v>252</v>
      </c>
      <c r="J31" s="3" t="s">
        <v>208</v>
      </c>
      <c r="K31" s="4">
        <v>37</v>
      </c>
      <c r="L31" s="23" t="s">
        <v>24</v>
      </c>
      <c r="M31" s="9" t="s">
        <v>171</v>
      </c>
      <c r="N31" s="3" t="s">
        <v>266</v>
      </c>
    </row>
    <row r="32" spans="1:14" ht="68.25" customHeight="1" x14ac:dyDescent="0.3">
      <c r="A32" s="3"/>
      <c r="B32" s="16" t="s">
        <v>242</v>
      </c>
      <c r="C32" s="17" t="s">
        <v>243</v>
      </c>
      <c r="D32" s="6" t="s">
        <v>21</v>
      </c>
      <c r="E32" s="18" t="s">
        <v>16</v>
      </c>
      <c r="F32" s="3" t="s">
        <v>42</v>
      </c>
      <c r="G32" s="3" t="s">
        <v>244</v>
      </c>
      <c r="H32" s="8" t="s">
        <v>157</v>
      </c>
      <c r="I32" s="27" t="s">
        <v>251</v>
      </c>
      <c r="J32" s="33" t="s">
        <v>209</v>
      </c>
      <c r="K32" s="4">
        <v>42</v>
      </c>
      <c r="L32" s="23" t="s">
        <v>24</v>
      </c>
      <c r="M32" s="11" t="s">
        <v>173</v>
      </c>
      <c r="N32" s="3" t="s">
        <v>272</v>
      </c>
    </row>
    <row r="33" spans="1:14" ht="68.25" customHeight="1" x14ac:dyDescent="0.3">
      <c r="A33" s="3"/>
      <c r="B33" s="16" t="s">
        <v>296</v>
      </c>
      <c r="C33" s="17" t="s">
        <v>297</v>
      </c>
      <c r="D33" s="5" t="s">
        <v>4</v>
      </c>
      <c r="E33" s="20" t="s">
        <v>30</v>
      </c>
      <c r="F33" s="3" t="s">
        <v>42</v>
      </c>
      <c r="G33" s="3" t="s">
        <v>293</v>
      </c>
      <c r="H33" s="7" t="s">
        <v>156</v>
      </c>
      <c r="I33" s="28" t="s">
        <v>302</v>
      </c>
      <c r="J33" s="3" t="s">
        <v>295</v>
      </c>
      <c r="K33" s="4">
        <v>22</v>
      </c>
      <c r="L33" s="23" t="s">
        <v>24</v>
      </c>
      <c r="M33" s="10" t="s">
        <v>172</v>
      </c>
      <c r="N33" s="3" t="s">
        <v>260</v>
      </c>
    </row>
    <row r="34" spans="1:14" ht="68.25" customHeight="1" x14ac:dyDescent="0.3">
      <c r="A34" s="3"/>
      <c r="B34" s="16" t="s">
        <v>122</v>
      </c>
      <c r="C34" s="17" t="s">
        <v>123</v>
      </c>
      <c r="D34" s="5" t="s">
        <v>4</v>
      </c>
      <c r="E34" s="20" t="s">
        <v>30</v>
      </c>
      <c r="F34" s="3" t="s">
        <v>42</v>
      </c>
      <c r="G34" s="3" t="s">
        <v>169</v>
      </c>
      <c r="H34" s="8" t="s">
        <v>157</v>
      </c>
      <c r="I34" s="31" t="s">
        <v>252</v>
      </c>
      <c r="J34" s="33" t="s">
        <v>209</v>
      </c>
      <c r="K34" s="4">
        <v>34</v>
      </c>
      <c r="L34" s="23" t="s">
        <v>24</v>
      </c>
      <c r="M34" s="14" t="s">
        <v>176</v>
      </c>
      <c r="N34" s="3" t="s">
        <v>268</v>
      </c>
    </row>
    <row r="35" spans="1:14" ht="73.5" customHeight="1" x14ac:dyDescent="0.3">
      <c r="A35" s="3"/>
      <c r="B35" s="16" t="s">
        <v>53</v>
      </c>
      <c r="C35" s="17" t="s">
        <v>54</v>
      </c>
      <c r="D35" s="5" t="s">
        <v>4</v>
      </c>
      <c r="E35" s="20" t="s">
        <v>30</v>
      </c>
      <c r="F35" s="3" t="s">
        <v>42</v>
      </c>
      <c r="G35" s="3" t="s">
        <v>55</v>
      </c>
      <c r="H35" s="8" t="s">
        <v>157</v>
      </c>
      <c r="I35" s="31" t="s">
        <v>252</v>
      </c>
      <c r="J35" s="33" t="s">
        <v>209</v>
      </c>
      <c r="K35" s="4">
        <v>35</v>
      </c>
      <c r="L35" s="23" t="s">
        <v>24</v>
      </c>
      <c r="M35" s="14" t="s">
        <v>176</v>
      </c>
      <c r="N35" s="3" t="s">
        <v>270</v>
      </c>
    </row>
    <row r="36" spans="1:14" ht="76.5" customHeight="1" x14ac:dyDescent="0.3">
      <c r="A36" s="3"/>
      <c r="B36" s="16" t="s">
        <v>248</v>
      </c>
      <c r="C36" s="17" t="s">
        <v>249</v>
      </c>
      <c r="D36" s="6" t="s">
        <v>21</v>
      </c>
      <c r="E36" s="19" t="s">
        <v>22</v>
      </c>
      <c r="F36" s="3" t="s">
        <v>42</v>
      </c>
      <c r="G36" s="3" t="s">
        <v>154</v>
      </c>
      <c r="H36" s="8" t="s">
        <v>157</v>
      </c>
      <c r="I36" s="29" t="s">
        <v>254</v>
      </c>
      <c r="J36" s="33" t="s">
        <v>209</v>
      </c>
      <c r="K36" s="4">
        <v>62</v>
      </c>
      <c r="L36" s="23" t="s">
        <v>24</v>
      </c>
      <c r="M36" s="10" t="s">
        <v>172</v>
      </c>
      <c r="N36" s="3" t="s">
        <v>265</v>
      </c>
    </row>
    <row r="37" spans="1:14" ht="73.5" customHeight="1" x14ac:dyDescent="0.3">
      <c r="A37" s="3"/>
      <c r="B37" s="16" t="s">
        <v>158</v>
      </c>
      <c r="C37" s="17" t="s">
        <v>159</v>
      </c>
      <c r="D37" s="6" t="s">
        <v>21</v>
      </c>
      <c r="E37" s="19" t="s">
        <v>22</v>
      </c>
      <c r="F37" s="3" t="s">
        <v>42</v>
      </c>
      <c r="G37" s="3" t="s">
        <v>160</v>
      </c>
      <c r="H37" s="8" t="s">
        <v>157</v>
      </c>
      <c r="I37" s="28" t="s">
        <v>250</v>
      </c>
      <c r="J37" s="33" t="s">
        <v>209</v>
      </c>
      <c r="K37" s="4">
        <v>35</v>
      </c>
      <c r="L37" s="23" t="s">
        <v>24</v>
      </c>
      <c r="M37" s="9" t="s">
        <v>171</v>
      </c>
      <c r="N37" s="3" t="s">
        <v>266</v>
      </c>
    </row>
    <row r="38" spans="1:14" ht="73.5" customHeight="1" x14ac:dyDescent="0.3">
      <c r="A38" s="3"/>
      <c r="B38" s="16" t="s">
        <v>66</v>
      </c>
      <c r="C38" s="17" t="s">
        <v>210</v>
      </c>
      <c r="D38" s="6" t="s">
        <v>21</v>
      </c>
      <c r="E38" s="18" t="s">
        <v>16</v>
      </c>
      <c r="F38" s="3" t="s">
        <v>64</v>
      </c>
      <c r="G38" s="3" t="s">
        <v>65</v>
      </c>
      <c r="H38" s="7" t="s">
        <v>156</v>
      </c>
      <c r="I38" s="29" t="s">
        <v>254</v>
      </c>
      <c r="J38" s="3" t="s">
        <v>208</v>
      </c>
      <c r="K38" s="4">
        <v>28</v>
      </c>
      <c r="L38" s="23" t="s">
        <v>24</v>
      </c>
      <c r="M38" s="12" t="s">
        <v>174</v>
      </c>
      <c r="N38" s="3" t="s">
        <v>262</v>
      </c>
    </row>
    <row r="39" spans="1:14" ht="73.5" customHeight="1" x14ac:dyDescent="0.3">
      <c r="A39" s="3"/>
      <c r="B39" s="16" t="s">
        <v>80</v>
      </c>
      <c r="C39" s="17" t="s">
        <v>81</v>
      </c>
      <c r="D39" s="6" t="s">
        <v>21</v>
      </c>
      <c r="E39" s="20" t="s">
        <v>30</v>
      </c>
      <c r="F39" s="3" t="s">
        <v>64</v>
      </c>
      <c r="G39" s="3" t="s">
        <v>82</v>
      </c>
      <c r="H39" s="8" t="s">
        <v>157</v>
      </c>
      <c r="I39" s="29" t="s">
        <v>254</v>
      </c>
      <c r="J39" s="33" t="s">
        <v>209</v>
      </c>
      <c r="K39" s="4">
        <v>39</v>
      </c>
      <c r="L39" s="23" t="s">
        <v>24</v>
      </c>
      <c r="M39" s="13" t="s">
        <v>175</v>
      </c>
      <c r="N39" s="3" t="s">
        <v>263</v>
      </c>
    </row>
    <row r="40" spans="1:14" ht="73.5" customHeight="1" x14ac:dyDescent="0.3">
      <c r="A40" s="3"/>
      <c r="B40" s="16" t="s">
        <v>144</v>
      </c>
      <c r="C40" s="17" t="s">
        <v>145</v>
      </c>
      <c r="D40" s="5" t="s">
        <v>4</v>
      </c>
      <c r="E40" s="21" t="s">
        <v>8</v>
      </c>
      <c r="F40" s="3" t="s">
        <v>64</v>
      </c>
      <c r="G40" s="3" t="s">
        <v>146</v>
      </c>
      <c r="H40" s="7" t="s">
        <v>156</v>
      </c>
      <c r="I40" s="31" t="s">
        <v>252</v>
      </c>
      <c r="J40" s="3" t="s">
        <v>228</v>
      </c>
      <c r="K40" s="4">
        <v>29</v>
      </c>
      <c r="L40" s="23" t="s">
        <v>24</v>
      </c>
      <c r="M40" s="13" t="s">
        <v>175</v>
      </c>
      <c r="N40" s="3" t="s">
        <v>271</v>
      </c>
    </row>
    <row r="41" spans="1:14" ht="73.5" customHeight="1" x14ac:dyDescent="0.3">
      <c r="A41" s="3"/>
      <c r="B41" s="16" t="s">
        <v>300</v>
      </c>
      <c r="C41" s="17" t="s">
        <v>301</v>
      </c>
      <c r="D41" s="5" t="s">
        <v>4</v>
      </c>
      <c r="E41" s="18" t="s">
        <v>16</v>
      </c>
      <c r="F41" s="3" t="s">
        <v>298</v>
      </c>
      <c r="G41" s="3" t="s">
        <v>299</v>
      </c>
      <c r="H41" s="7" t="s">
        <v>156</v>
      </c>
      <c r="I41" s="28" t="s">
        <v>302</v>
      </c>
      <c r="J41" s="33" t="s">
        <v>209</v>
      </c>
      <c r="K41" s="4">
        <v>43</v>
      </c>
      <c r="L41" s="23" t="s">
        <v>24</v>
      </c>
      <c r="M41" s="12" t="s">
        <v>174</v>
      </c>
      <c r="N41" s="3" t="s">
        <v>260</v>
      </c>
    </row>
    <row r="42" spans="1:14" ht="73.5" customHeight="1" x14ac:dyDescent="0.3">
      <c r="A42" s="3"/>
      <c r="B42" s="16" t="s">
        <v>304</v>
      </c>
      <c r="C42" s="17" t="s">
        <v>305</v>
      </c>
      <c r="D42" s="5" t="s">
        <v>4</v>
      </c>
      <c r="E42" s="19" t="s">
        <v>22</v>
      </c>
      <c r="F42" s="3" t="s">
        <v>306</v>
      </c>
      <c r="G42" s="3" t="s">
        <v>303</v>
      </c>
      <c r="H42" s="7" t="s">
        <v>156</v>
      </c>
      <c r="I42" s="28" t="s">
        <v>302</v>
      </c>
      <c r="J42" s="33" t="s">
        <v>209</v>
      </c>
      <c r="K42" s="4">
        <v>26</v>
      </c>
      <c r="L42" s="23" t="s">
        <v>24</v>
      </c>
      <c r="M42" s="13" t="s">
        <v>175</v>
      </c>
      <c r="N42" s="3" t="s">
        <v>264</v>
      </c>
    </row>
    <row r="43" spans="1:14" ht="73.5" customHeight="1" x14ac:dyDescent="0.3">
      <c r="A43" s="3"/>
      <c r="B43" s="16" t="s">
        <v>67</v>
      </c>
      <c r="C43" s="17" t="s">
        <v>132</v>
      </c>
      <c r="D43" s="5" t="s">
        <v>4</v>
      </c>
      <c r="E43" s="18" t="s">
        <v>16</v>
      </c>
      <c r="F43" s="3" t="s">
        <v>10</v>
      </c>
      <c r="G43" s="3" t="s">
        <v>68</v>
      </c>
      <c r="H43" s="7" t="s">
        <v>156</v>
      </c>
      <c r="I43" s="29" t="s">
        <v>254</v>
      </c>
      <c r="J43" s="3" t="s">
        <v>235</v>
      </c>
      <c r="K43" s="4">
        <v>30</v>
      </c>
      <c r="L43" s="23" t="s">
        <v>24</v>
      </c>
      <c r="M43" s="10" t="s">
        <v>172</v>
      </c>
      <c r="N43" s="3" t="s">
        <v>271</v>
      </c>
    </row>
    <row r="44" spans="1:14" ht="73.5" customHeight="1" x14ac:dyDescent="0.3">
      <c r="A44" s="3"/>
      <c r="B44" s="16" t="s">
        <v>35</v>
      </c>
      <c r="C44" s="17" t="s">
        <v>36</v>
      </c>
      <c r="D44" s="5" t="s">
        <v>4</v>
      </c>
      <c r="E44" s="20" t="s">
        <v>30</v>
      </c>
      <c r="F44" s="3" t="s">
        <v>10</v>
      </c>
      <c r="G44" s="3" t="s">
        <v>37</v>
      </c>
      <c r="H44" s="7" t="s">
        <v>156</v>
      </c>
      <c r="I44" s="27" t="s">
        <v>251</v>
      </c>
      <c r="J44" s="33" t="s">
        <v>209</v>
      </c>
      <c r="K44" s="4">
        <v>21</v>
      </c>
      <c r="L44" s="23" t="s">
        <v>24</v>
      </c>
      <c r="M44" s="11" t="s">
        <v>173</v>
      </c>
      <c r="N44" s="3" t="s">
        <v>263</v>
      </c>
    </row>
    <row r="45" spans="1:14" ht="73.5" customHeight="1" x14ac:dyDescent="0.3">
      <c r="A45" s="3"/>
      <c r="B45" s="16" t="s">
        <v>127</v>
      </c>
      <c r="C45" s="17" t="s">
        <v>128</v>
      </c>
      <c r="D45" s="6" t="s">
        <v>21</v>
      </c>
      <c r="E45" s="19" t="s">
        <v>22</v>
      </c>
      <c r="F45" s="3" t="s">
        <v>10</v>
      </c>
      <c r="G45" s="3" t="s">
        <v>129</v>
      </c>
      <c r="H45" s="7" t="s">
        <v>156</v>
      </c>
      <c r="I45" s="28" t="s">
        <v>250</v>
      </c>
      <c r="J45" s="33" t="s">
        <v>209</v>
      </c>
      <c r="K45" s="4">
        <v>34</v>
      </c>
      <c r="L45" s="23" t="s">
        <v>24</v>
      </c>
      <c r="M45" s="9" t="s">
        <v>171</v>
      </c>
      <c r="N45" s="3" t="s">
        <v>262</v>
      </c>
    </row>
    <row r="46" spans="1:14" ht="73.5" customHeight="1" x14ac:dyDescent="0.3">
      <c r="A46" s="3"/>
      <c r="B46" s="16" t="s">
        <v>56</v>
      </c>
      <c r="C46" s="17" t="s">
        <v>57</v>
      </c>
      <c r="D46" s="5" t="s">
        <v>4</v>
      </c>
      <c r="E46" s="21" t="s">
        <v>8</v>
      </c>
      <c r="F46" s="3" t="s">
        <v>10</v>
      </c>
      <c r="G46" s="3" t="s">
        <v>58</v>
      </c>
      <c r="H46" s="7" t="s">
        <v>156</v>
      </c>
      <c r="I46" s="27" t="s">
        <v>251</v>
      </c>
      <c r="J46" s="33" t="s">
        <v>209</v>
      </c>
      <c r="K46" s="4">
        <v>25</v>
      </c>
      <c r="L46" s="23" t="s">
        <v>24</v>
      </c>
      <c r="M46" s="14" t="s">
        <v>176</v>
      </c>
      <c r="N46" s="3" t="s">
        <v>265</v>
      </c>
    </row>
    <row r="47" spans="1:14" ht="73.5" customHeight="1" x14ac:dyDescent="0.3">
      <c r="A47" s="3"/>
      <c r="B47" s="16" t="s">
        <v>211</v>
      </c>
      <c r="C47" s="17" t="s">
        <v>212</v>
      </c>
      <c r="D47" s="5" t="s">
        <v>4</v>
      </c>
      <c r="E47" s="18" t="s">
        <v>16</v>
      </c>
      <c r="F47" s="3" t="s">
        <v>11</v>
      </c>
      <c r="G47" s="3" t="s">
        <v>200</v>
      </c>
      <c r="H47" s="7" t="s">
        <v>156</v>
      </c>
      <c r="I47" s="31" t="s">
        <v>252</v>
      </c>
      <c r="J47" s="3" t="s">
        <v>239</v>
      </c>
      <c r="K47" s="4">
        <v>21</v>
      </c>
      <c r="L47" s="23" t="s">
        <v>24</v>
      </c>
      <c r="M47" s="11" t="s">
        <v>173</v>
      </c>
      <c r="N47" s="3" t="s">
        <v>259</v>
      </c>
    </row>
    <row r="48" spans="1:14" ht="73.5" customHeight="1" x14ac:dyDescent="0.3">
      <c r="A48" s="3"/>
      <c r="B48" s="16" t="s">
        <v>72</v>
      </c>
      <c r="C48" s="17" t="s">
        <v>147</v>
      </c>
      <c r="D48" s="5" t="s">
        <v>4</v>
      </c>
      <c r="E48" s="18" t="s">
        <v>16</v>
      </c>
      <c r="F48" s="3" t="s">
        <v>148</v>
      </c>
      <c r="G48" s="3" t="s">
        <v>40</v>
      </c>
      <c r="H48" s="7" t="s">
        <v>156</v>
      </c>
      <c r="I48" s="31" t="s">
        <v>252</v>
      </c>
      <c r="J48" s="3" t="s">
        <v>208</v>
      </c>
      <c r="K48" s="4">
        <v>22</v>
      </c>
      <c r="L48" s="23" t="s">
        <v>24</v>
      </c>
      <c r="M48" s="13" t="s">
        <v>175</v>
      </c>
      <c r="N48" s="3" t="s">
        <v>259</v>
      </c>
    </row>
    <row r="49" spans="1:14" ht="73.5" customHeight="1" x14ac:dyDescent="0.3">
      <c r="A49" s="3"/>
      <c r="B49" s="16" t="s">
        <v>206</v>
      </c>
      <c r="C49" s="17" t="s">
        <v>207</v>
      </c>
      <c r="D49" s="5" t="s">
        <v>4</v>
      </c>
      <c r="E49" s="18" t="s">
        <v>143</v>
      </c>
      <c r="F49" s="3" t="s">
        <v>11</v>
      </c>
      <c r="G49" s="3" t="s">
        <v>215</v>
      </c>
      <c r="H49" s="7" t="s">
        <v>156</v>
      </c>
      <c r="I49" s="30" t="s">
        <v>253</v>
      </c>
      <c r="J49" s="3" t="s">
        <v>208</v>
      </c>
      <c r="K49" s="4">
        <v>30</v>
      </c>
      <c r="L49" s="23" t="s">
        <v>24</v>
      </c>
      <c r="M49" s="13" t="s">
        <v>175</v>
      </c>
      <c r="N49" s="3" t="s">
        <v>261</v>
      </c>
    </row>
    <row r="50" spans="1:14" ht="73.5" customHeight="1" x14ac:dyDescent="0.3">
      <c r="A50" s="3"/>
      <c r="B50" s="16" t="s">
        <v>83</v>
      </c>
      <c r="C50" s="17" t="s">
        <v>84</v>
      </c>
      <c r="D50" s="5" t="s">
        <v>4</v>
      </c>
      <c r="E50" s="18" t="s">
        <v>16</v>
      </c>
      <c r="F50" s="3" t="s">
        <v>11</v>
      </c>
      <c r="G50" s="3" t="s">
        <v>85</v>
      </c>
      <c r="H50" s="7" t="s">
        <v>156</v>
      </c>
      <c r="I50" s="28" t="s">
        <v>250</v>
      </c>
      <c r="J50" s="3" t="s">
        <v>208</v>
      </c>
      <c r="K50" s="4">
        <v>24</v>
      </c>
      <c r="L50" s="23" t="s">
        <v>24</v>
      </c>
      <c r="M50" s="14" t="s">
        <v>176</v>
      </c>
      <c r="N50" s="3" t="s">
        <v>271</v>
      </c>
    </row>
    <row r="51" spans="1:14" ht="73.5" customHeight="1" x14ac:dyDescent="0.3">
      <c r="A51" s="3"/>
      <c r="B51" s="16" t="s">
        <v>92</v>
      </c>
      <c r="C51" s="17" t="s">
        <v>93</v>
      </c>
      <c r="D51" s="6" t="s">
        <v>21</v>
      </c>
      <c r="E51" s="18" t="s">
        <v>16</v>
      </c>
      <c r="F51" s="3" t="s">
        <v>11</v>
      </c>
      <c r="G51" s="3" t="s">
        <v>246</v>
      </c>
      <c r="H51" s="7" t="s">
        <v>156</v>
      </c>
      <c r="I51" s="28" t="s">
        <v>250</v>
      </c>
      <c r="J51" s="3" t="s">
        <v>238</v>
      </c>
      <c r="K51" s="4">
        <v>21</v>
      </c>
      <c r="L51" s="23" t="s">
        <v>24</v>
      </c>
      <c r="M51" s="11" t="s">
        <v>173</v>
      </c>
      <c r="N51" s="3" t="s">
        <v>264</v>
      </c>
    </row>
    <row r="52" spans="1:14" ht="73.5" customHeight="1" x14ac:dyDescent="0.3">
      <c r="A52" s="3"/>
      <c r="B52" s="16" t="s">
        <v>32</v>
      </c>
      <c r="C52" s="17" t="s">
        <v>33</v>
      </c>
      <c r="D52" s="5" t="s">
        <v>4</v>
      </c>
      <c r="E52" s="21" t="s">
        <v>8</v>
      </c>
      <c r="F52" s="3" t="s">
        <v>11</v>
      </c>
      <c r="G52" s="3" t="s">
        <v>34</v>
      </c>
      <c r="H52" s="7" t="s">
        <v>156</v>
      </c>
      <c r="I52" s="29" t="s">
        <v>254</v>
      </c>
      <c r="J52" s="33" t="s">
        <v>209</v>
      </c>
      <c r="K52" s="4">
        <v>27</v>
      </c>
      <c r="L52" s="23" t="s">
        <v>24</v>
      </c>
      <c r="M52" s="11" t="s">
        <v>173</v>
      </c>
      <c r="N52" s="3" t="s">
        <v>265</v>
      </c>
    </row>
    <row r="53" spans="1:14" ht="73.5" customHeight="1" x14ac:dyDescent="0.3">
      <c r="A53" s="3"/>
      <c r="B53" s="16" t="s">
        <v>1</v>
      </c>
      <c r="C53" s="17" t="s">
        <v>2</v>
      </c>
      <c r="D53" s="5" t="s">
        <v>4</v>
      </c>
      <c r="E53" s="21" t="s">
        <v>8</v>
      </c>
      <c r="F53" s="3" t="s">
        <v>11</v>
      </c>
      <c r="G53" s="3" t="s">
        <v>13</v>
      </c>
      <c r="H53" s="7" t="s">
        <v>156</v>
      </c>
      <c r="I53" s="29" t="s">
        <v>254</v>
      </c>
      <c r="J53" s="3" t="s">
        <v>218</v>
      </c>
      <c r="K53" s="4">
        <v>21</v>
      </c>
      <c r="L53" s="23" t="s">
        <v>24</v>
      </c>
      <c r="M53" s="14" t="s">
        <v>176</v>
      </c>
      <c r="N53" s="3" t="s">
        <v>266</v>
      </c>
    </row>
    <row r="54" spans="1:14" ht="73.5" customHeight="1" x14ac:dyDescent="0.3">
      <c r="A54" s="3"/>
      <c r="B54" s="16" t="s">
        <v>255</v>
      </c>
      <c r="C54" s="17" t="s">
        <v>256</v>
      </c>
      <c r="D54" s="5" t="s">
        <v>4</v>
      </c>
      <c r="E54" s="21" t="s">
        <v>8</v>
      </c>
      <c r="F54" s="3" t="s">
        <v>257</v>
      </c>
      <c r="G54" s="3" t="s">
        <v>135</v>
      </c>
      <c r="H54" s="7" t="s">
        <v>156</v>
      </c>
      <c r="I54" s="29" t="s">
        <v>254</v>
      </c>
      <c r="J54" s="3" t="s">
        <v>208</v>
      </c>
      <c r="K54" s="4">
        <v>24</v>
      </c>
      <c r="L54" s="23" t="s">
        <v>24</v>
      </c>
      <c r="M54" s="11" t="s">
        <v>173</v>
      </c>
      <c r="N54" s="3" t="s">
        <v>266</v>
      </c>
    </row>
    <row r="55" spans="1:14" ht="73.5" customHeight="1" x14ac:dyDescent="0.3">
      <c r="A55" s="3"/>
      <c r="B55" s="16" t="s">
        <v>141</v>
      </c>
      <c r="C55" s="17" t="s">
        <v>142</v>
      </c>
      <c r="D55" s="5" t="s">
        <v>4</v>
      </c>
      <c r="E55" s="18" t="s">
        <v>143</v>
      </c>
      <c r="F55" s="3" t="s">
        <v>46</v>
      </c>
      <c r="G55" s="3" t="s">
        <v>40</v>
      </c>
      <c r="H55" s="7" t="s">
        <v>156</v>
      </c>
      <c r="I55" s="28" t="s">
        <v>250</v>
      </c>
      <c r="J55" s="3" t="s">
        <v>219</v>
      </c>
      <c r="K55" s="4">
        <v>23</v>
      </c>
      <c r="L55" s="23" t="s">
        <v>24</v>
      </c>
      <c r="M55" s="12" t="s">
        <v>174</v>
      </c>
      <c r="N55" s="3" t="s">
        <v>266</v>
      </c>
    </row>
    <row r="56" spans="1:14" ht="73.5" customHeight="1" x14ac:dyDescent="0.3">
      <c r="A56" s="3"/>
      <c r="B56" s="16" t="s">
        <v>44</v>
      </c>
      <c r="C56" s="17" t="s">
        <v>45</v>
      </c>
      <c r="D56" s="5" t="s">
        <v>4</v>
      </c>
      <c r="E56" s="19" t="s">
        <v>22</v>
      </c>
      <c r="F56" s="3" t="s">
        <v>46</v>
      </c>
      <c r="G56" s="3" t="s">
        <v>47</v>
      </c>
      <c r="H56" s="7" t="s">
        <v>156</v>
      </c>
      <c r="I56" s="27" t="s">
        <v>251</v>
      </c>
      <c r="J56" s="3" t="s">
        <v>221</v>
      </c>
      <c r="K56" s="4">
        <v>23</v>
      </c>
      <c r="L56" s="23" t="s">
        <v>24</v>
      </c>
      <c r="M56" s="13" t="s">
        <v>175</v>
      </c>
      <c r="N56" s="3" t="s">
        <v>260</v>
      </c>
    </row>
    <row r="57" spans="1:14" ht="73.5" customHeight="1" x14ac:dyDescent="0.3">
      <c r="A57" s="3"/>
      <c r="B57" s="16" t="s">
        <v>15</v>
      </c>
      <c r="C57" s="17" t="s">
        <v>289</v>
      </c>
      <c r="D57" s="5" t="s">
        <v>4</v>
      </c>
      <c r="E57" s="18" t="s">
        <v>16</v>
      </c>
      <c r="F57" s="3" t="s">
        <v>17</v>
      </c>
      <c r="G57" s="3" t="s">
        <v>18</v>
      </c>
      <c r="H57" s="7" t="s">
        <v>156</v>
      </c>
      <c r="I57" s="31" t="s">
        <v>252</v>
      </c>
      <c r="J57" s="3" t="s">
        <v>223</v>
      </c>
      <c r="K57" s="4">
        <v>24</v>
      </c>
      <c r="L57" s="23" t="s">
        <v>24</v>
      </c>
      <c r="M57" s="9" t="s">
        <v>171</v>
      </c>
      <c r="N57" s="3" t="s">
        <v>260</v>
      </c>
    </row>
    <row r="58" spans="1:14" ht="73.5" customHeight="1" x14ac:dyDescent="0.3">
      <c r="A58" s="3"/>
      <c r="B58" s="16" t="s">
        <v>124</v>
      </c>
      <c r="C58" s="17" t="s">
        <v>125</v>
      </c>
      <c r="D58" s="5" t="s">
        <v>4</v>
      </c>
      <c r="E58" s="18" t="s">
        <v>16</v>
      </c>
      <c r="F58" s="3" t="s">
        <v>17</v>
      </c>
      <c r="G58" s="3" t="s">
        <v>126</v>
      </c>
      <c r="H58" s="8" t="s">
        <v>157</v>
      </c>
      <c r="I58" s="28" t="s">
        <v>250</v>
      </c>
      <c r="J58" s="33" t="s">
        <v>209</v>
      </c>
      <c r="K58" s="4">
        <v>52</v>
      </c>
      <c r="L58" s="23" t="s">
        <v>24</v>
      </c>
      <c r="M58" s="11" t="s">
        <v>173</v>
      </c>
      <c r="N58" s="3" t="s">
        <v>266</v>
      </c>
    </row>
    <row r="59" spans="1:14" ht="73.5" customHeight="1" x14ac:dyDescent="0.3">
      <c r="A59" s="3"/>
      <c r="B59" s="16" t="s">
        <v>38</v>
      </c>
      <c r="C59" s="17" t="s">
        <v>39</v>
      </c>
      <c r="D59" s="5" t="s">
        <v>4</v>
      </c>
      <c r="E59" s="20" t="s">
        <v>30</v>
      </c>
      <c r="F59" s="3" t="s">
        <v>17</v>
      </c>
      <c r="G59" s="3" t="s">
        <v>40</v>
      </c>
      <c r="H59" s="7" t="s">
        <v>156</v>
      </c>
      <c r="I59" s="29" t="s">
        <v>254</v>
      </c>
      <c r="J59" s="3" t="s">
        <v>234</v>
      </c>
      <c r="K59" s="4">
        <v>20</v>
      </c>
      <c r="L59" s="23" t="s">
        <v>24</v>
      </c>
      <c r="M59" s="12" t="s">
        <v>174</v>
      </c>
      <c r="N59" s="3" t="s">
        <v>265</v>
      </c>
    </row>
    <row r="60" spans="1:14" ht="73.5" customHeight="1" x14ac:dyDescent="0.3">
      <c r="A60" s="3"/>
      <c r="B60" s="16" t="s">
        <v>202</v>
      </c>
      <c r="C60" s="17" t="s">
        <v>203</v>
      </c>
      <c r="D60" s="5" t="s">
        <v>4</v>
      </c>
      <c r="E60" s="20" t="s">
        <v>30</v>
      </c>
      <c r="F60" s="3" t="s">
        <v>17</v>
      </c>
      <c r="G60" s="3" t="s">
        <v>204</v>
      </c>
      <c r="H60" s="8" t="s">
        <v>157</v>
      </c>
      <c r="I60" s="27" t="s">
        <v>251</v>
      </c>
      <c r="J60" s="33" t="s">
        <v>209</v>
      </c>
      <c r="K60" s="4">
        <v>33</v>
      </c>
      <c r="L60" s="23" t="s">
        <v>24</v>
      </c>
      <c r="M60" s="14" t="s">
        <v>176</v>
      </c>
      <c r="N60" s="3" t="s">
        <v>265</v>
      </c>
    </row>
    <row r="61" spans="1:14" ht="73.5" customHeight="1" x14ac:dyDescent="0.3">
      <c r="A61" s="3"/>
      <c r="B61" s="16" t="s">
        <v>107</v>
      </c>
      <c r="C61" s="17" t="s">
        <v>108</v>
      </c>
      <c r="D61" s="5" t="s">
        <v>4</v>
      </c>
      <c r="E61" s="19" t="s">
        <v>22</v>
      </c>
      <c r="F61" s="3" t="s">
        <v>109</v>
      </c>
      <c r="G61" s="3" t="s">
        <v>110</v>
      </c>
      <c r="H61" s="8" t="s">
        <v>157</v>
      </c>
      <c r="I61" s="31" t="s">
        <v>252</v>
      </c>
      <c r="J61" s="33" t="s">
        <v>209</v>
      </c>
      <c r="K61" s="4">
        <v>37</v>
      </c>
      <c r="L61" s="23" t="s">
        <v>24</v>
      </c>
      <c r="M61" s="14" t="s">
        <v>176</v>
      </c>
      <c r="N61" s="3" t="s">
        <v>266</v>
      </c>
    </row>
    <row r="62" spans="1:14" ht="73.5" customHeight="1" x14ac:dyDescent="0.3">
      <c r="A62" s="3"/>
      <c r="B62" s="16" t="s">
        <v>290</v>
      </c>
      <c r="C62" s="17" t="s">
        <v>291</v>
      </c>
      <c r="D62" s="6" t="s">
        <v>21</v>
      </c>
      <c r="E62" s="19" t="s">
        <v>22</v>
      </c>
      <c r="F62" s="3" t="s">
        <v>17</v>
      </c>
      <c r="G62" s="3" t="s">
        <v>292</v>
      </c>
      <c r="H62" s="7" t="s">
        <v>156</v>
      </c>
      <c r="I62" s="28" t="s">
        <v>302</v>
      </c>
      <c r="J62" s="3" t="s">
        <v>294</v>
      </c>
      <c r="K62" s="4">
        <v>26</v>
      </c>
      <c r="L62" s="23" t="s">
        <v>24</v>
      </c>
      <c r="M62" s="11" t="s">
        <v>173</v>
      </c>
      <c r="N62" s="3" t="s">
        <v>264</v>
      </c>
    </row>
    <row r="63" spans="1:14" ht="73.5" customHeight="1" x14ac:dyDescent="0.3">
      <c r="A63" s="3"/>
      <c r="B63" s="16" t="s">
        <v>273</v>
      </c>
      <c r="C63" s="17" t="s">
        <v>274</v>
      </c>
      <c r="D63" s="5" t="s">
        <v>4</v>
      </c>
      <c r="E63" s="18" t="s">
        <v>16</v>
      </c>
      <c r="F63" s="3" t="s">
        <v>52</v>
      </c>
      <c r="G63" s="3" t="s">
        <v>276</v>
      </c>
      <c r="H63" s="8" t="s">
        <v>157</v>
      </c>
      <c r="I63" s="28" t="s">
        <v>302</v>
      </c>
      <c r="J63" s="33" t="s">
        <v>209</v>
      </c>
      <c r="K63" s="4">
        <v>32</v>
      </c>
      <c r="L63" s="23" t="s">
        <v>24</v>
      </c>
      <c r="M63" s="12" t="s">
        <v>174</v>
      </c>
      <c r="N63" s="3" t="s">
        <v>275</v>
      </c>
    </row>
    <row r="64" spans="1:14" ht="73.5" customHeight="1" x14ac:dyDescent="0.3">
      <c r="A64" s="3"/>
      <c r="B64" s="16" t="s">
        <v>133</v>
      </c>
      <c r="C64" s="17" t="s">
        <v>134</v>
      </c>
      <c r="D64" s="5" t="s">
        <v>4</v>
      </c>
      <c r="E64" s="20" t="s">
        <v>30</v>
      </c>
      <c r="F64" s="3" t="s">
        <v>288</v>
      </c>
      <c r="G64" s="3" t="s">
        <v>154</v>
      </c>
      <c r="H64" s="7" t="s">
        <v>156</v>
      </c>
      <c r="I64" s="28" t="s">
        <v>302</v>
      </c>
      <c r="J64" s="3" t="s">
        <v>218</v>
      </c>
      <c r="K64" s="4">
        <v>34</v>
      </c>
      <c r="L64" s="23" t="s">
        <v>24</v>
      </c>
      <c r="M64" s="10" t="s">
        <v>172</v>
      </c>
      <c r="N64" s="3" t="s">
        <v>260</v>
      </c>
    </row>
    <row r="65" spans="1:14" ht="68.25" customHeight="1" x14ac:dyDescent="0.3">
      <c r="A65" s="3"/>
      <c r="B65" s="16" t="s">
        <v>51</v>
      </c>
      <c r="C65" s="17" t="s">
        <v>118</v>
      </c>
      <c r="D65" s="5" t="s">
        <v>4</v>
      </c>
      <c r="E65" s="21" t="s">
        <v>8</v>
      </c>
      <c r="F65" s="3" t="s">
        <v>52</v>
      </c>
      <c r="G65" s="3" t="s">
        <v>245</v>
      </c>
      <c r="H65" s="7" t="s">
        <v>156</v>
      </c>
      <c r="I65" s="28" t="s">
        <v>250</v>
      </c>
      <c r="J65" s="33" t="s">
        <v>209</v>
      </c>
      <c r="K65" s="4">
        <v>28</v>
      </c>
      <c r="L65" s="23" t="s">
        <v>24</v>
      </c>
      <c r="M65" s="9" t="s">
        <v>171</v>
      </c>
      <c r="N65" s="3" t="s">
        <v>262</v>
      </c>
    </row>
    <row r="66" spans="1:14" ht="73.5" customHeight="1" x14ac:dyDescent="0.3">
      <c r="A66" s="3"/>
      <c r="B66" s="16" t="s">
        <v>72</v>
      </c>
      <c r="C66" s="17" t="s">
        <v>73</v>
      </c>
      <c r="D66" s="5" t="s">
        <v>4</v>
      </c>
      <c r="E66" s="21" t="s">
        <v>8</v>
      </c>
      <c r="F66" s="3" t="s">
        <v>52</v>
      </c>
      <c r="G66" s="3" t="s">
        <v>74</v>
      </c>
      <c r="H66" s="7" t="s">
        <v>156</v>
      </c>
      <c r="I66" s="31" t="s">
        <v>252</v>
      </c>
      <c r="J66" s="3" t="s">
        <v>208</v>
      </c>
      <c r="K66" s="4">
        <v>21</v>
      </c>
      <c r="L66" s="23" t="s">
        <v>24</v>
      </c>
      <c r="M66" s="13" t="s">
        <v>175</v>
      </c>
      <c r="N66" s="3" t="s">
        <v>266</v>
      </c>
    </row>
    <row r="67" spans="1:14" ht="73.5" customHeight="1" x14ac:dyDescent="0.3">
      <c r="A67" s="3"/>
      <c r="B67" s="16" t="s">
        <v>104</v>
      </c>
      <c r="C67" s="17" t="s">
        <v>105</v>
      </c>
      <c r="D67" s="5" t="s">
        <v>4</v>
      </c>
      <c r="E67" s="21" t="s">
        <v>8</v>
      </c>
      <c r="F67" s="3" t="s">
        <v>103</v>
      </c>
      <c r="G67" s="3" t="s">
        <v>106</v>
      </c>
      <c r="H67" s="8" t="s">
        <v>157</v>
      </c>
      <c r="I67" s="31" t="s">
        <v>252</v>
      </c>
      <c r="J67" s="3" t="s">
        <v>218</v>
      </c>
      <c r="K67" s="4">
        <v>29</v>
      </c>
      <c r="L67" s="23" t="s">
        <v>24</v>
      </c>
      <c r="M67" s="10" t="s">
        <v>172</v>
      </c>
      <c r="N67" s="3" t="s">
        <v>259</v>
      </c>
    </row>
    <row r="68" spans="1:14" ht="73.5" customHeight="1" x14ac:dyDescent="0.3">
      <c r="A68" s="3"/>
      <c r="B68" s="16" t="s">
        <v>308</v>
      </c>
      <c r="C68" s="17" t="s">
        <v>309</v>
      </c>
      <c r="D68" s="5" t="s">
        <v>4</v>
      </c>
      <c r="E68" s="21" t="s">
        <v>8</v>
      </c>
      <c r="F68" s="3" t="s">
        <v>103</v>
      </c>
      <c r="G68" s="3" t="s">
        <v>135</v>
      </c>
      <c r="H68" s="7" t="s">
        <v>156</v>
      </c>
      <c r="I68" s="28" t="s">
        <v>250</v>
      </c>
      <c r="J68" s="33" t="s">
        <v>209</v>
      </c>
      <c r="K68" s="4">
        <v>25</v>
      </c>
      <c r="L68" s="23" t="s">
        <v>24</v>
      </c>
      <c r="M68" s="14" t="s">
        <v>176</v>
      </c>
      <c r="N68" s="3" t="s">
        <v>266</v>
      </c>
    </row>
    <row r="69" spans="1:14" ht="73.5" customHeight="1" x14ac:dyDescent="0.3"/>
    <row r="70" spans="1:14" ht="73.5" customHeight="1" x14ac:dyDescent="0.3"/>
    <row r="71" spans="1:14" ht="73.5" customHeight="1" x14ac:dyDescent="0.3"/>
    <row r="72" spans="1:14" ht="73.5" customHeight="1" x14ac:dyDescent="0.3"/>
  </sheetData>
  <sortState xmlns:xlrd2="http://schemas.microsoft.com/office/spreadsheetml/2017/richdata2" ref="A2:N68">
    <sortCondition sortBy="cellColor" ref="L2:L68" dxfId="5"/>
    <sortCondition sortBy="cellColor" ref="L2:L68" dxfId="4"/>
    <sortCondition sortBy="cellColor" ref="L2:L68" dxfId="3"/>
  </sortState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"/>
  <dimension ref="B3:D14"/>
  <sheetViews>
    <sheetView workbookViewId="0">
      <selection activeCell="E17" sqref="E17"/>
    </sheetView>
  </sheetViews>
  <sheetFormatPr baseColWidth="10" defaultRowHeight="14.4" x14ac:dyDescent="0.3"/>
  <sheetData>
    <row r="3" spans="2:4" x14ac:dyDescent="0.3">
      <c r="B3" t="s">
        <v>188</v>
      </c>
      <c r="C3" t="s">
        <v>179</v>
      </c>
      <c r="D3" t="s">
        <v>189</v>
      </c>
    </row>
    <row r="4" spans="2:4" x14ac:dyDescent="0.3">
      <c r="C4" t="s">
        <v>178</v>
      </c>
      <c r="D4" t="s">
        <v>190</v>
      </c>
    </row>
    <row r="5" spans="2:4" x14ac:dyDescent="0.3">
      <c r="C5" t="s">
        <v>180</v>
      </c>
      <c r="D5" t="s">
        <v>191</v>
      </c>
    </row>
    <row r="7" spans="2:4" x14ac:dyDescent="0.3">
      <c r="C7" t="s">
        <v>181</v>
      </c>
      <c r="D7" t="s">
        <v>192</v>
      </c>
    </row>
    <row r="8" spans="2:4" x14ac:dyDescent="0.3">
      <c r="C8" t="s">
        <v>182</v>
      </c>
      <c r="D8" t="s">
        <v>193</v>
      </c>
    </row>
    <row r="9" spans="2:4" x14ac:dyDescent="0.3">
      <c r="C9" t="s">
        <v>183</v>
      </c>
      <c r="D9" t="s">
        <v>194</v>
      </c>
    </row>
    <row r="10" spans="2:4" x14ac:dyDescent="0.3">
      <c r="C10" t="s">
        <v>184</v>
      </c>
      <c r="D10" t="s">
        <v>195</v>
      </c>
    </row>
    <row r="11" spans="2:4" x14ac:dyDescent="0.3">
      <c r="C11" t="s">
        <v>186</v>
      </c>
      <c r="D11" t="s">
        <v>196</v>
      </c>
    </row>
    <row r="12" spans="2:4" x14ac:dyDescent="0.3">
      <c r="C12" t="s">
        <v>185</v>
      </c>
      <c r="D12" t="s">
        <v>187</v>
      </c>
    </row>
    <row r="13" spans="2:4" x14ac:dyDescent="0.3">
      <c r="C13" t="s">
        <v>183</v>
      </c>
      <c r="D13" t="s">
        <v>197</v>
      </c>
    </row>
    <row r="14" spans="2:4" x14ac:dyDescent="0.3">
      <c r="C14" t="s">
        <v>180</v>
      </c>
      <c r="D14" t="s">
        <v>198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4:H15"/>
  <sheetViews>
    <sheetView zoomScale="160" zoomScaleNormal="160" workbookViewId="0">
      <selection activeCell="A7" sqref="A7"/>
    </sheetView>
  </sheetViews>
  <sheetFormatPr baseColWidth="10" defaultRowHeight="14.4" x14ac:dyDescent="0.3"/>
  <sheetData>
    <row r="4" spans="2:8" x14ac:dyDescent="0.3">
      <c r="C4" s="78">
        <v>25</v>
      </c>
      <c r="D4" s="78">
        <v>50</v>
      </c>
      <c r="E4" s="78">
        <v>75</v>
      </c>
      <c r="F4" s="78">
        <v>100</v>
      </c>
      <c r="G4" s="78">
        <v>125</v>
      </c>
      <c r="H4" s="78">
        <v>150</v>
      </c>
    </row>
    <row r="5" spans="2:8" x14ac:dyDescent="0.3">
      <c r="B5" s="77">
        <v>0.1</v>
      </c>
      <c r="C5" s="79"/>
      <c r="D5" s="79"/>
      <c r="E5" s="79"/>
      <c r="F5" s="79"/>
      <c r="G5" s="79"/>
      <c r="H5" s="79"/>
    </row>
    <row r="6" spans="2:8" x14ac:dyDescent="0.3">
      <c r="B6" s="77">
        <v>0.2</v>
      </c>
      <c r="C6" s="79"/>
      <c r="D6" s="79"/>
      <c r="E6" s="79"/>
      <c r="F6" s="79"/>
      <c r="G6" s="79"/>
      <c r="H6" s="79"/>
    </row>
    <row r="7" spans="2:8" x14ac:dyDescent="0.3">
      <c r="B7" s="77">
        <v>0.3</v>
      </c>
      <c r="C7" s="79"/>
      <c r="D7" s="79"/>
      <c r="E7" s="79"/>
      <c r="F7" s="79"/>
      <c r="G7" s="79"/>
      <c r="H7" s="79"/>
    </row>
    <row r="8" spans="2:8" x14ac:dyDescent="0.3">
      <c r="B8" s="77">
        <v>0.4</v>
      </c>
      <c r="C8" s="79"/>
      <c r="D8" s="79"/>
      <c r="E8" s="79"/>
      <c r="F8" s="79"/>
      <c r="G8" s="79"/>
      <c r="H8" s="79"/>
    </row>
    <row r="9" spans="2:8" x14ac:dyDescent="0.3">
      <c r="B9" s="77">
        <v>0.5</v>
      </c>
      <c r="C9" s="79"/>
      <c r="D9" s="79"/>
      <c r="E9" s="79"/>
      <c r="F9" s="79"/>
      <c r="G9" s="79"/>
      <c r="H9" s="79"/>
    </row>
    <row r="10" spans="2:8" x14ac:dyDescent="0.3">
      <c r="B10" s="77">
        <v>0.6</v>
      </c>
      <c r="C10" s="79"/>
      <c r="D10" s="79"/>
      <c r="E10" s="79"/>
      <c r="F10" s="79"/>
      <c r="G10" s="79"/>
      <c r="H10" s="79"/>
    </row>
    <row r="11" spans="2:8" x14ac:dyDescent="0.3">
      <c r="B11" s="77">
        <v>0.7</v>
      </c>
      <c r="C11" s="79"/>
      <c r="D11" s="79"/>
      <c r="E11" s="79"/>
      <c r="F11" s="79"/>
      <c r="G11" s="79"/>
      <c r="H11" s="79"/>
    </row>
    <row r="12" spans="2:8" x14ac:dyDescent="0.3">
      <c r="B12" s="77">
        <v>0.8</v>
      </c>
      <c r="C12" s="79"/>
      <c r="D12" s="79"/>
      <c r="E12" s="79"/>
      <c r="F12" s="79"/>
      <c r="G12" s="79"/>
      <c r="H12" s="79"/>
    </row>
    <row r="13" spans="2:8" x14ac:dyDescent="0.3">
      <c r="B13" s="77">
        <v>0.9</v>
      </c>
      <c r="C13" s="79"/>
      <c r="D13" s="79"/>
      <c r="E13" s="79"/>
      <c r="F13" s="79"/>
      <c r="G13" s="79"/>
      <c r="H13" s="79"/>
    </row>
    <row r="14" spans="2:8" x14ac:dyDescent="0.3">
      <c r="B14" s="77">
        <v>1</v>
      </c>
      <c r="C14" s="79"/>
      <c r="D14" s="79"/>
      <c r="E14" s="79"/>
      <c r="F14" s="79"/>
      <c r="G14" s="79"/>
      <c r="H14" s="79"/>
    </row>
    <row r="15" spans="2:8" x14ac:dyDescent="0.3">
      <c r="C15" s="83"/>
      <c r="D15" s="83"/>
      <c r="E15" s="83"/>
      <c r="F15" s="83"/>
      <c r="G15" s="83"/>
      <c r="H15" s="8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11</vt:i4>
      </vt:variant>
    </vt:vector>
  </HeadingPairs>
  <TitlesOfParts>
    <vt:vector size="16" baseType="lpstr">
      <vt:lpstr>Personnel</vt:lpstr>
      <vt:lpstr>DMT Kamel</vt:lpstr>
      <vt:lpstr>Invités</vt:lpstr>
      <vt:lpstr>Feuil2</vt:lpstr>
      <vt:lpstr>primes</vt:lpstr>
      <vt:lpstr>Agathe</vt:lpstr>
      <vt:lpstr>Amélien</vt:lpstr>
      <vt:lpstr>Day_Off</vt:lpstr>
      <vt:lpstr>Djémal</vt:lpstr>
      <vt:lpstr>Guy</vt:lpstr>
      <vt:lpstr>Jean_Lou</vt:lpstr>
      <vt:lpstr>Jean_Phil</vt:lpstr>
      <vt:lpstr>Pierre</vt:lpstr>
      <vt:lpstr>Sheila</vt:lpstr>
      <vt:lpstr>stats</vt:lpstr>
      <vt:lpstr>Venda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strolland</dc:creator>
  <cp:lastModifiedBy>Stéphane ROLLAND</cp:lastModifiedBy>
  <dcterms:created xsi:type="dcterms:W3CDTF">2013-05-30T10:23:44Z</dcterms:created>
  <dcterms:modified xsi:type="dcterms:W3CDTF">2022-10-25T12:12:56Z</dcterms:modified>
</cp:coreProperties>
</file>