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8_{CFF568CE-2A2D-4A91-886A-9A6E0A327CCE}" xr6:coauthVersionLast="47" xr6:coauthVersionMax="47" xr10:uidLastSave="{00000000-0000-0000-0000-000000000000}"/>
  <bookViews>
    <workbookView xWindow="-120" yWindow="-120" windowWidth="29040" windowHeight="15720" xr2:uid="{030F5902-B6B1-49E1-BFB4-AA40C53C66B3}"/>
  </bookViews>
  <sheets>
    <sheet name="corrig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M50" i="1"/>
  <c r="J50" i="1"/>
  <c r="N49" i="1"/>
  <c r="M49" i="1"/>
  <c r="J49" i="1"/>
  <c r="I49" i="1"/>
  <c r="J47" i="1"/>
  <c r="N46" i="1"/>
  <c r="M46" i="1"/>
  <c r="J46" i="1"/>
  <c r="I46" i="1"/>
  <c r="F46" i="1"/>
  <c r="P46" i="1" s="1"/>
  <c r="E46" i="1"/>
  <c r="O46" i="1" s="1"/>
  <c r="Q46" i="1" s="1"/>
  <c r="N45" i="1"/>
  <c r="M45" i="1"/>
  <c r="J45" i="1"/>
  <c r="M44" i="1"/>
  <c r="J43" i="1"/>
  <c r="N42" i="1"/>
  <c r="M42" i="1"/>
  <c r="J42" i="1"/>
  <c r="N41" i="1"/>
  <c r="M41" i="1"/>
  <c r="J41" i="1"/>
  <c r="J40" i="1"/>
  <c r="N39" i="1"/>
  <c r="J39" i="1"/>
  <c r="N38" i="1"/>
  <c r="M38" i="1"/>
  <c r="J38" i="1"/>
  <c r="N36" i="1"/>
  <c r="M36" i="1"/>
  <c r="J36" i="1"/>
  <c r="N35" i="1"/>
  <c r="M35" i="1"/>
  <c r="J35" i="1"/>
  <c r="J34" i="1"/>
  <c r="J33" i="1"/>
  <c r="N32" i="1"/>
  <c r="M32" i="1"/>
  <c r="J32" i="1"/>
  <c r="N31" i="1"/>
  <c r="M31" i="1"/>
  <c r="J31" i="1"/>
  <c r="J29" i="1"/>
  <c r="N28" i="1"/>
  <c r="M28" i="1"/>
  <c r="J28" i="1"/>
  <c r="N27" i="1"/>
  <c r="M27" i="1"/>
  <c r="J27" i="1"/>
  <c r="I27" i="1"/>
  <c r="F27" i="1"/>
  <c r="P27" i="1" s="1"/>
  <c r="F26" i="1"/>
  <c r="E26" i="1"/>
  <c r="N25" i="1"/>
  <c r="M25" i="1"/>
  <c r="J25" i="1"/>
  <c r="J24" i="1"/>
  <c r="N23" i="1"/>
  <c r="N22" i="1"/>
  <c r="M22" i="1"/>
  <c r="J22" i="1"/>
  <c r="N21" i="1"/>
  <c r="M21" i="1"/>
  <c r="J21" i="1"/>
  <c r="I21" i="1"/>
  <c r="F21" i="1"/>
  <c r="P21" i="1" s="1"/>
  <c r="E21" i="1"/>
  <c r="O21" i="1" s="1"/>
  <c r="Q21" i="1" s="1"/>
  <c r="J20" i="1"/>
  <c r="N18" i="1"/>
  <c r="M18" i="1"/>
  <c r="J18" i="1"/>
  <c r="N17" i="1"/>
  <c r="M17" i="1"/>
  <c r="J17" i="1"/>
  <c r="N16" i="1"/>
  <c r="J15" i="1"/>
  <c r="N14" i="1"/>
  <c r="M14" i="1"/>
  <c r="J14" i="1"/>
  <c r="I14" i="1"/>
  <c r="F14" i="1"/>
  <c r="P14" i="1" s="1"/>
  <c r="E14" i="1"/>
  <c r="O14" i="1" s="1"/>
  <c r="Q14" i="1" s="1"/>
  <c r="N13" i="1"/>
  <c r="M13" i="1"/>
  <c r="J13" i="1"/>
  <c r="N11" i="1"/>
  <c r="M11" i="1"/>
  <c r="J11" i="1"/>
  <c r="J10" i="1"/>
  <c r="N9" i="1"/>
  <c r="M9" i="1"/>
  <c r="J9" i="1"/>
  <c r="J8" i="1"/>
  <c r="N7" i="1"/>
  <c r="M7" i="1"/>
  <c r="J7" i="1"/>
  <c r="I7" i="1"/>
  <c r="F7" i="1"/>
  <c r="P7" i="1" s="1"/>
  <c r="J6" i="1"/>
  <c r="L2" i="1"/>
  <c r="K2" i="1"/>
  <c r="H2" i="1"/>
  <c r="G2" i="1"/>
  <c r="D2" i="1"/>
  <c r="C2" i="1"/>
  <c r="L1" i="1"/>
  <c r="N30" i="1" s="1"/>
  <c r="K1" i="1"/>
  <c r="M23" i="1" s="1"/>
  <c r="H1" i="1"/>
  <c r="J48" i="1" s="1"/>
  <c r="G1" i="1"/>
  <c r="I22" i="1" s="1"/>
  <c r="D1" i="1"/>
  <c r="F22" i="1" s="1"/>
  <c r="P22" i="1" s="1"/>
  <c r="C1" i="1"/>
  <c r="E47" i="1" s="1"/>
  <c r="E33" i="1" l="1"/>
  <c r="F33" i="1"/>
  <c r="E40" i="1"/>
  <c r="E8" i="1"/>
  <c r="F40" i="1"/>
  <c r="F8" i="1"/>
  <c r="P8" i="1" s="1"/>
  <c r="I40" i="1"/>
  <c r="I8" i="1"/>
  <c r="E28" i="1"/>
  <c r="F35" i="1"/>
  <c r="P35" i="1" s="1"/>
  <c r="F28" i="1"/>
  <c r="P28" i="1" s="1"/>
  <c r="I35" i="1"/>
  <c r="E22" i="1"/>
  <c r="O22" i="1" s="1"/>
  <c r="Q22" i="1" s="1"/>
  <c r="I28" i="1"/>
  <c r="E27" i="1"/>
  <c r="O27" i="1" s="1"/>
  <c r="Q27" i="1" s="1"/>
  <c r="E9" i="1"/>
  <c r="O9" i="1" s="1"/>
  <c r="Q9" i="1" s="1"/>
  <c r="E34" i="1"/>
  <c r="E41" i="1"/>
  <c r="O41" i="1" s="1"/>
  <c r="Q41" i="1" s="1"/>
  <c r="E48" i="1"/>
  <c r="O48" i="1" s="1"/>
  <c r="Q48" i="1" s="1"/>
  <c r="E16" i="1"/>
  <c r="O16" i="1" s="1"/>
  <c r="E23" i="1"/>
  <c r="O23" i="1" s="1"/>
  <c r="Q23" i="1" s="1"/>
  <c r="E30" i="1"/>
  <c r="O30" i="1" s="1"/>
  <c r="Q30" i="1" s="1"/>
  <c r="E37" i="1"/>
  <c r="O37" i="1" s="1"/>
  <c r="Q37" i="1" s="1"/>
  <c r="E44" i="1"/>
  <c r="O44" i="1" s="1"/>
  <c r="E12" i="1"/>
  <c r="E35" i="1"/>
  <c r="O35" i="1" s="1"/>
  <c r="Q35" i="1" s="1"/>
  <c r="E49" i="1"/>
  <c r="O49" i="1" s="1"/>
  <c r="Q49" i="1" s="1"/>
  <c r="E11" i="1"/>
  <c r="E25" i="1"/>
  <c r="O25" i="1" s="1"/>
  <c r="Q25" i="1" s="1"/>
  <c r="E39" i="1"/>
  <c r="E15" i="1"/>
  <c r="E6" i="1"/>
  <c r="E29" i="1"/>
  <c r="E43" i="1"/>
  <c r="E20" i="1"/>
  <c r="E19" i="1"/>
  <c r="E17" i="1"/>
  <c r="F34" i="1"/>
  <c r="F16" i="1"/>
  <c r="F41" i="1"/>
  <c r="P41" i="1" s="1"/>
  <c r="F9" i="1"/>
  <c r="P9" i="1" s="1"/>
  <c r="F48" i="1"/>
  <c r="P48" i="1" s="1"/>
  <c r="F23" i="1"/>
  <c r="P23" i="1" s="1"/>
  <c r="F30" i="1"/>
  <c r="P30" i="1" s="1"/>
  <c r="F37" i="1"/>
  <c r="P37" i="1" s="1"/>
  <c r="F44" i="1"/>
  <c r="F12" i="1"/>
  <c r="F51" i="1"/>
  <c r="F19" i="1"/>
  <c r="F49" i="1"/>
  <c r="P49" i="1" s="1"/>
  <c r="F11" i="1"/>
  <c r="P11" i="1" s="1"/>
  <c r="F25" i="1"/>
  <c r="P25" i="1" s="1"/>
  <c r="F39" i="1"/>
  <c r="P39" i="1" s="1"/>
  <c r="F15" i="1"/>
  <c r="P15" i="1" s="1"/>
  <c r="F6" i="1"/>
  <c r="P6" i="1" s="1"/>
  <c r="F29" i="1"/>
  <c r="P29" i="1" s="1"/>
  <c r="F43" i="1"/>
  <c r="P43" i="1" s="1"/>
  <c r="F20" i="1"/>
  <c r="P20" i="1" s="1"/>
  <c r="F10" i="1"/>
  <c r="P10" i="1" s="1"/>
  <c r="F47" i="1"/>
  <c r="P47" i="1" s="1"/>
  <c r="F17" i="1"/>
  <c r="P17" i="1" s="1"/>
  <c r="E42" i="1"/>
  <c r="I41" i="1"/>
  <c r="I9" i="1"/>
  <c r="I48" i="1"/>
  <c r="I16" i="1"/>
  <c r="I23" i="1"/>
  <c r="I30" i="1"/>
  <c r="I37" i="1"/>
  <c r="I44" i="1"/>
  <c r="I12" i="1"/>
  <c r="I51" i="1"/>
  <c r="I19" i="1"/>
  <c r="I26" i="1"/>
  <c r="O26" i="1" s="1"/>
  <c r="I25" i="1"/>
  <c r="I39" i="1"/>
  <c r="I15" i="1"/>
  <c r="I6" i="1"/>
  <c r="I29" i="1"/>
  <c r="I43" i="1"/>
  <c r="I20" i="1"/>
  <c r="I34" i="1"/>
  <c r="I10" i="1"/>
  <c r="I47" i="1"/>
  <c r="O47" i="1" s="1"/>
  <c r="Q47" i="1" s="1"/>
  <c r="I33" i="1"/>
  <c r="E10" i="1"/>
  <c r="O10" i="1" s="1"/>
  <c r="I17" i="1"/>
  <c r="E36" i="1"/>
  <c r="O36" i="1" s="1"/>
  <c r="F42" i="1"/>
  <c r="P42" i="1" s="1"/>
  <c r="F36" i="1"/>
  <c r="P36" i="1" s="1"/>
  <c r="I42" i="1"/>
  <c r="I11" i="1"/>
  <c r="E31" i="1"/>
  <c r="O31" i="1" s="1"/>
  <c r="Q31" i="1" s="1"/>
  <c r="I36" i="1"/>
  <c r="F31" i="1"/>
  <c r="P31" i="1" s="1"/>
  <c r="E24" i="1"/>
  <c r="I31" i="1"/>
  <c r="E50" i="1"/>
  <c r="F24" i="1"/>
  <c r="P24" i="1" s="1"/>
  <c r="F50" i="1"/>
  <c r="P50" i="1" s="1"/>
  <c r="I24" i="1"/>
  <c r="I50" i="1"/>
  <c r="E18" i="1"/>
  <c r="F18" i="1"/>
  <c r="P18" i="1" s="1"/>
  <c r="I18" i="1"/>
  <c r="E45" i="1"/>
  <c r="E13" i="1"/>
  <c r="E38" i="1"/>
  <c r="F45" i="1"/>
  <c r="P45" i="1" s="1"/>
  <c r="F13" i="1"/>
  <c r="P13" i="1" s="1"/>
  <c r="E32" i="1"/>
  <c r="F38" i="1"/>
  <c r="P38" i="1" s="1"/>
  <c r="I45" i="1"/>
  <c r="I13" i="1"/>
  <c r="F32" i="1"/>
  <c r="P32" i="1" s="1"/>
  <c r="I38" i="1"/>
  <c r="E7" i="1"/>
  <c r="O7" i="1" s="1"/>
  <c r="Q7" i="1" s="1"/>
  <c r="I32" i="1"/>
  <c r="E51" i="1"/>
  <c r="M33" i="1"/>
  <c r="M40" i="1"/>
  <c r="M8" i="1"/>
  <c r="M24" i="1"/>
  <c r="N33" i="1"/>
  <c r="N40" i="1"/>
  <c r="N8" i="1"/>
  <c r="N47" i="1"/>
  <c r="N15" i="1"/>
  <c r="N24" i="1"/>
  <c r="M47" i="1"/>
  <c r="M10" i="1"/>
  <c r="M48" i="1"/>
  <c r="N10" i="1"/>
  <c r="M34" i="1"/>
  <c r="N48" i="1"/>
  <c r="M20" i="1"/>
  <c r="N34" i="1"/>
  <c r="M43" i="1"/>
  <c r="N20" i="1"/>
  <c r="M29" i="1"/>
  <c r="N43" i="1"/>
  <c r="M6" i="1"/>
  <c r="N29" i="1"/>
  <c r="N6" i="1"/>
  <c r="M15" i="1"/>
  <c r="M16" i="1"/>
  <c r="M39" i="1"/>
  <c r="J26" i="1"/>
  <c r="P26" i="1" s="1"/>
  <c r="J19" i="1"/>
  <c r="M26" i="1"/>
  <c r="J51" i="1"/>
  <c r="J12" i="1"/>
  <c r="M19" i="1"/>
  <c r="N26" i="1"/>
  <c r="J44" i="1"/>
  <c r="M51" i="1"/>
  <c r="M12" i="1"/>
  <c r="N19" i="1"/>
  <c r="J37" i="1"/>
  <c r="J30" i="1"/>
  <c r="M37" i="1"/>
  <c r="N44" i="1"/>
  <c r="J23" i="1"/>
  <c r="M30" i="1"/>
  <c r="N37" i="1"/>
  <c r="N51" i="1"/>
  <c r="N12" i="1"/>
  <c r="J16" i="1"/>
  <c r="Q26" i="1" l="1"/>
  <c r="Q36" i="1"/>
  <c r="O51" i="1"/>
  <c r="Q10" i="1"/>
  <c r="O34" i="1"/>
  <c r="P51" i="1"/>
  <c r="O18" i="1"/>
  <c r="Q18" i="1" s="1"/>
  <c r="P16" i="1"/>
  <c r="P40" i="1"/>
  <c r="O8" i="1"/>
  <c r="Q8" i="1" s="1"/>
  <c r="O20" i="1"/>
  <c r="Q20" i="1" s="1"/>
  <c r="O43" i="1"/>
  <c r="Q43" i="1" s="1"/>
  <c r="O33" i="1"/>
  <c r="O11" i="1"/>
  <c r="Q11" i="1" s="1"/>
  <c r="O12" i="1"/>
  <c r="Q16" i="1"/>
  <c r="P19" i="1"/>
  <c r="O32" i="1"/>
  <c r="Q32" i="1" s="1"/>
  <c r="P12" i="1"/>
  <c r="P44" i="1"/>
  <c r="Q44" i="1" s="1"/>
  <c r="O38" i="1"/>
  <c r="Q38" i="1" s="1"/>
  <c r="O13" i="1"/>
  <c r="Q13" i="1" s="1"/>
  <c r="O45" i="1"/>
  <c r="Q45" i="1" s="1"/>
  <c r="O28" i="1"/>
  <c r="Q28" i="1" s="1"/>
  <c r="P34" i="1"/>
  <c r="O17" i="1"/>
  <c r="Q17" i="1" s="1"/>
  <c r="O19" i="1"/>
  <c r="Q19" i="1" s="1"/>
  <c r="O40" i="1"/>
  <c r="Q40" i="1" s="1"/>
  <c r="O50" i="1"/>
  <c r="Q50" i="1" s="1"/>
  <c r="P33" i="1"/>
  <c r="O29" i="1"/>
  <c r="Q29" i="1" s="1"/>
  <c r="O24" i="1"/>
  <c r="Q24" i="1" s="1"/>
  <c r="O6" i="1"/>
  <c r="Q6" i="1" s="1"/>
  <c r="O15" i="1"/>
  <c r="Q15" i="1" s="1"/>
  <c r="O42" i="1"/>
  <c r="Q42" i="1" s="1"/>
  <c r="O39" i="1"/>
  <c r="Q39" i="1" s="1"/>
  <c r="Q12" i="1" l="1"/>
  <c r="Q33" i="1"/>
  <c r="Q34" i="1"/>
  <c r="Q51" i="1"/>
</calcChain>
</file>

<file path=xl/sharedStrings.xml><?xml version="1.0" encoding="utf-8"?>
<sst xmlns="http://schemas.openxmlformats.org/spreadsheetml/2006/main" count="71" uniqueCount="67">
  <si>
    <t>max</t>
  </si>
  <si>
    <t>min</t>
  </si>
  <si>
    <t xml:space="preserve">Cohorte </t>
  </si>
  <si>
    <t>N-2</t>
  </si>
  <si>
    <t>N-1</t>
  </si>
  <si>
    <t>Unité</t>
  </si>
  <si>
    <t>Jours</t>
  </si>
  <si>
    <t>Score R</t>
  </si>
  <si>
    <t>Visites</t>
  </si>
  <si>
    <t>Score  F</t>
  </si>
  <si>
    <t>Euros</t>
  </si>
  <si>
    <t>Score M</t>
  </si>
  <si>
    <t>Score RFM</t>
  </si>
  <si>
    <t>indicateur :</t>
  </si>
  <si>
    <t>R (N-2)</t>
  </si>
  <si>
    <t>R (N-1)</t>
  </si>
  <si>
    <t>F (N-2)</t>
  </si>
  <si>
    <t>F (N-1)</t>
  </si>
  <si>
    <t>M (N-2)</t>
  </si>
  <si>
    <t>M (N-1)</t>
  </si>
  <si>
    <t>dif</t>
  </si>
  <si>
    <t>Déborah CELOTABLE</t>
  </si>
  <si>
    <t>Maleck CLAIRET</t>
  </si>
  <si>
    <t>Rossa ALORS</t>
  </si>
  <si>
    <t>Abel-Yves  ACKENFLY</t>
  </si>
  <si>
    <t>Malo BIDE</t>
  </si>
  <si>
    <t>Humfrey BIENUNEPOSE</t>
  </si>
  <si>
    <t>Loeva BOUILLIR</t>
  </si>
  <si>
    <t>Djemila CLEWAIP</t>
  </si>
  <si>
    <t>Irène ANDEZ POTE</t>
  </si>
  <si>
    <t>Henri DEAU</t>
  </si>
  <si>
    <t>Yliess DEHPLUM</t>
  </si>
  <si>
    <t>Moshe BETALA FOA</t>
  </si>
  <si>
    <t>Florent BOUQUET</t>
  </si>
  <si>
    <t>Youenn DAYE</t>
  </si>
  <si>
    <t>Raoul AIJENESSE</t>
  </si>
  <si>
    <t>Djémal ALATETE</t>
  </si>
  <si>
    <t>Prudence AVENTOU</t>
  </si>
  <si>
    <t>Emmett LAMBIANS</t>
  </si>
  <si>
    <t>Samantha LEAU</t>
  </si>
  <si>
    <t>Béranger COMIFAUT</t>
  </si>
  <si>
    <t>Omar DE TOUCAT</t>
  </si>
  <si>
    <t>Tex AJAIRE</t>
  </si>
  <si>
    <t>Eudes DE FONLAPERE</t>
  </si>
  <si>
    <t>César BIH</t>
  </si>
  <si>
    <t>Judie DE STERE</t>
  </si>
  <si>
    <t>Renaud COUPET</t>
  </si>
  <si>
    <t>Tex CUZEPA</t>
  </si>
  <si>
    <t>Jacqueline DEZIEUX</t>
  </si>
  <si>
    <t>Sheila CHURPRIGE</t>
  </si>
  <si>
    <t>Olga DE LA CAMPAGNE</t>
  </si>
  <si>
    <t>Raquel BOLTUAT</t>
  </si>
  <si>
    <t>Aurore BOREAL</t>
  </si>
  <si>
    <t>Xavier CAET-COUTET</t>
  </si>
  <si>
    <t>Arlette DAVIDSON</t>
  </si>
  <si>
    <t>Rachel AIME</t>
  </si>
  <si>
    <t>Gaspar CHAUD</t>
  </si>
  <si>
    <t>Bruno DAJIN</t>
  </si>
  <si>
    <t>Aude DEBUCAVA</t>
  </si>
  <si>
    <t>Cécile ANCIEUX</t>
  </si>
  <si>
    <t>Sarah COURCY</t>
  </si>
  <si>
    <t>Medhi CAMANT</t>
  </si>
  <si>
    <t>Lara CLAY</t>
  </si>
  <si>
    <t>Levy DANCE</t>
  </si>
  <si>
    <t>Douglas ALAFRAISE</t>
  </si>
  <si>
    <t>David DEXPERT</t>
  </si>
  <si>
    <t>Josie CROIRE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</si>
</sst>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7DD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1307994</xdr:colOff>
      <xdr:row>0</xdr:row>
      <xdr:rowOff>834</xdr:rowOff>
    </xdr:from>
    <xdr:ext cx="366318" cy="46801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99E4EC9-F044-4001-AD14-2E25B62A907F}"/>
            </a:ext>
          </a:extLst>
        </xdr:cNvPr>
        <xdr:cNvSpPr/>
      </xdr:nvSpPr>
      <xdr:spPr>
        <a:xfrm>
          <a:off x="2069994" y="834"/>
          <a:ext cx="36631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50">
              <a:ln w="0"/>
              <a:solidFill>
                <a:schemeClr val="tx2">
                  <a:lumMod val="25000"/>
                  <a:lumOff val="7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R</a:t>
          </a:r>
        </a:p>
      </xdr:txBody>
    </xdr:sp>
    <xdr:clientData/>
  </xdr:oneCellAnchor>
  <xdr:oneCellAnchor>
    <xdr:from>
      <xdr:col>5</xdr:col>
      <xdr:colOff>369086</xdr:colOff>
      <xdr:row>0</xdr:row>
      <xdr:rowOff>7401</xdr:rowOff>
    </xdr:from>
    <xdr:ext cx="339132" cy="46801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EE66439-70AE-4F5D-97ED-B7B000A977C3}"/>
            </a:ext>
          </a:extLst>
        </xdr:cNvPr>
        <xdr:cNvSpPr/>
      </xdr:nvSpPr>
      <xdr:spPr>
        <a:xfrm>
          <a:off x="4369586" y="7401"/>
          <a:ext cx="33913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50">
              <a:ln w="0"/>
              <a:solidFill>
                <a:schemeClr val="tx2">
                  <a:lumMod val="25000"/>
                  <a:lumOff val="7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F</a:t>
          </a:r>
        </a:p>
      </xdr:txBody>
    </xdr:sp>
    <xdr:clientData/>
  </xdr:oneCellAnchor>
  <xdr:oneCellAnchor>
    <xdr:from>
      <xdr:col>9</xdr:col>
      <xdr:colOff>330101</xdr:colOff>
      <xdr:row>0</xdr:row>
      <xdr:rowOff>13972</xdr:rowOff>
    </xdr:from>
    <xdr:ext cx="417102" cy="46801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2BCB52C-0A30-4D3E-B906-BBEB448F908B}"/>
            </a:ext>
          </a:extLst>
        </xdr:cNvPr>
        <xdr:cNvSpPr/>
      </xdr:nvSpPr>
      <xdr:spPr>
        <a:xfrm>
          <a:off x="6597551" y="13972"/>
          <a:ext cx="4171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400" b="1" cap="none" spc="50">
              <a:ln w="0"/>
              <a:solidFill>
                <a:schemeClr val="tx2">
                  <a:lumMod val="25000"/>
                  <a:lumOff val="7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M</a:t>
          </a:r>
        </a:p>
      </xdr:txBody>
    </xdr:sp>
    <xdr:clientData/>
  </xdr:oneCellAnchor>
  <xdr:oneCellAnchor>
    <xdr:from>
      <xdr:col>10</xdr:col>
      <xdr:colOff>71855</xdr:colOff>
      <xdr:row>1</xdr:row>
      <xdr:rowOff>105936</xdr:rowOff>
    </xdr:from>
    <xdr:ext cx="184731" cy="468013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1B13D8-253F-487B-881B-59BB1E04748F}"/>
            </a:ext>
          </a:extLst>
        </xdr:cNvPr>
        <xdr:cNvSpPr/>
      </xdr:nvSpPr>
      <xdr:spPr>
        <a:xfrm>
          <a:off x="6710780" y="296436"/>
          <a:ext cx="1847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2400" b="1" cap="none" spc="50">
            <a:ln w="0"/>
            <a:solidFill>
              <a:schemeClr val="tx2">
                <a:lumMod val="25000"/>
                <a:lumOff val="7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D2ED-BDBB-4A3B-91D3-34B0E806BCD4}">
  <dimension ref="B1:Q51"/>
  <sheetViews>
    <sheetView showGridLines="0" tabSelected="1" topLeftCell="B1" zoomScale="145" zoomScaleNormal="145" workbookViewId="0">
      <selection activeCell="R6" sqref="R6"/>
    </sheetView>
  </sheetViews>
  <sheetFormatPr baseColWidth="10" defaultRowHeight="15" x14ac:dyDescent="0.25"/>
  <cols>
    <col min="2" max="2" width="20.140625" customWidth="1"/>
    <col min="5" max="6" width="5.5703125" style="3" customWidth="1"/>
    <col min="9" max="10" width="5.5703125" style="3" customWidth="1"/>
    <col min="13" max="17" width="5.5703125" style="3" customWidth="1"/>
  </cols>
  <sheetData>
    <row r="1" spans="2:17" x14ac:dyDescent="0.25">
      <c r="B1" s="1" t="s">
        <v>0</v>
      </c>
      <c r="C1" s="2">
        <f>MIN(C6:C51)</f>
        <v>-48</v>
      </c>
      <c r="D1" s="2">
        <f>MIN(D6:D51)</f>
        <v>-71</v>
      </c>
      <c r="F1" s="3" t="s">
        <v>0</v>
      </c>
      <c r="G1" s="2">
        <f>MAX(G6:G51)</f>
        <v>88</v>
      </c>
      <c r="H1" s="2">
        <f>MAX(H6:H51)</f>
        <v>85</v>
      </c>
      <c r="J1" s="3" t="s">
        <v>0</v>
      </c>
      <c r="K1" s="4">
        <f>MAX(K6:K51)</f>
        <v>9831.7090659492678</v>
      </c>
      <c r="L1" s="4">
        <f>MAX(L6:L51)</f>
        <v>9880.3468409142806</v>
      </c>
    </row>
    <row r="2" spans="2:17" x14ac:dyDescent="0.25">
      <c r="B2" s="1" t="s">
        <v>1</v>
      </c>
      <c r="C2" s="2">
        <f>MAX(C6:C51)</f>
        <v>0</v>
      </c>
      <c r="D2" s="2">
        <f>MAX(D6:D51)</f>
        <v>-4</v>
      </c>
      <c r="F2" s="3" t="s">
        <v>1</v>
      </c>
      <c r="G2" s="2">
        <f>MIN(G6:G51)</f>
        <v>11</v>
      </c>
      <c r="H2" s="2">
        <f>MIN(H6:H51)</f>
        <v>6</v>
      </c>
      <c r="J2" s="3" t="s">
        <v>1</v>
      </c>
      <c r="K2" s="4">
        <f>MIN(K6:K51)</f>
        <v>920.62747850398296</v>
      </c>
      <c r="L2" s="4">
        <f>MIN(L6:L51)</f>
        <v>509.05</v>
      </c>
    </row>
    <row r="3" spans="2:17" x14ac:dyDescent="0.25">
      <c r="B3" s="5" t="s">
        <v>2</v>
      </c>
      <c r="C3" s="5">
        <v>-7.5</v>
      </c>
      <c r="D3" s="5">
        <v>-7.6</v>
      </c>
      <c r="E3" s="6"/>
      <c r="F3" s="6"/>
      <c r="G3" s="5">
        <v>49.6</v>
      </c>
      <c r="H3" s="5">
        <v>49.8</v>
      </c>
      <c r="I3" s="6"/>
      <c r="J3" s="6"/>
      <c r="K3" s="5">
        <v>5863.59</v>
      </c>
      <c r="L3" s="5">
        <v>6105.91</v>
      </c>
      <c r="M3" s="6"/>
      <c r="N3" s="6"/>
      <c r="O3" s="6" t="s">
        <v>3</v>
      </c>
      <c r="P3" s="6" t="s">
        <v>4</v>
      </c>
      <c r="Q3" s="6"/>
    </row>
    <row r="4" spans="2:17" x14ac:dyDescent="0.25">
      <c r="B4" s="2" t="s">
        <v>5</v>
      </c>
      <c r="C4" s="7" t="s">
        <v>6</v>
      </c>
      <c r="D4" s="8"/>
      <c r="E4" s="7" t="s">
        <v>7</v>
      </c>
      <c r="F4" s="8"/>
      <c r="G4" s="7" t="s">
        <v>8</v>
      </c>
      <c r="H4" s="8"/>
      <c r="I4" s="7" t="s">
        <v>9</v>
      </c>
      <c r="J4" s="8"/>
      <c r="K4" s="7" t="s">
        <v>10</v>
      </c>
      <c r="L4" s="8"/>
      <c r="M4" s="7" t="s">
        <v>11</v>
      </c>
      <c r="N4" s="9"/>
      <c r="O4" s="7" t="s">
        <v>12</v>
      </c>
      <c r="P4" s="9"/>
      <c r="Q4"/>
    </row>
    <row r="5" spans="2:17" x14ac:dyDescent="0.25">
      <c r="B5" s="2" t="s">
        <v>13</v>
      </c>
      <c r="C5" s="10" t="s">
        <v>14</v>
      </c>
      <c r="D5" s="10" t="s">
        <v>15</v>
      </c>
      <c r="E5" s="10"/>
      <c r="F5" s="10"/>
      <c r="G5" s="10" t="s">
        <v>16</v>
      </c>
      <c r="H5" s="10" t="s">
        <v>17</v>
      </c>
      <c r="I5" s="10"/>
      <c r="J5" s="10"/>
      <c r="K5" s="10" t="s">
        <v>18</v>
      </c>
      <c r="L5" s="10" t="s">
        <v>19</v>
      </c>
      <c r="M5" s="10"/>
      <c r="N5" s="10"/>
      <c r="O5" s="10"/>
      <c r="P5" s="10"/>
      <c r="Q5" s="10" t="s">
        <v>20</v>
      </c>
    </row>
    <row r="6" spans="2:17" x14ac:dyDescent="0.25">
      <c r="B6" s="2" t="s">
        <v>21</v>
      </c>
      <c r="C6" s="2">
        <v>-47</v>
      </c>
      <c r="D6" s="2">
        <v>-69</v>
      </c>
      <c r="E6" s="10">
        <f t="shared" ref="E6:F51" si="0">1+INT(ABS((C6-C$3)*5/(ABS(C$1)-ABS(C$2))))</f>
        <v>5</v>
      </c>
      <c r="F6" s="10">
        <f t="shared" si="0"/>
        <v>5</v>
      </c>
      <c r="G6" s="2">
        <v>16</v>
      </c>
      <c r="H6" s="2">
        <v>11</v>
      </c>
      <c r="I6" s="10">
        <f t="shared" ref="I6:J51" si="1">3+INT(ABS((G6-G$3)*5/(ABS(G$1)-ABS(G$2))))</f>
        <v>5</v>
      </c>
      <c r="J6" s="10">
        <f t="shared" si="1"/>
        <v>5</v>
      </c>
      <c r="K6" s="4">
        <v>1418.1639095116757</v>
      </c>
      <c r="L6" s="4">
        <v>1069.99204625827</v>
      </c>
      <c r="M6" s="10">
        <f t="shared" ref="M6:N51" si="2">3+INT(ABS((K6-K$3)*5/(ABS(K$1)-ABS(K$2))))</f>
        <v>5</v>
      </c>
      <c r="N6" s="10">
        <f t="shared" si="2"/>
        <v>5</v>
      </c>
      <c r="O6" s="11">
        <f t="shared" ref="O6:P51" si="3">AVERAGE(E6,I6,M6)</f>
        <v>5</v>
      </c>
      <c r="P6" s="11">
        <f t="shared" si="3"/>
        <v>5</v>
      </c>
      <c r="Q6" s="12">
        <f t="shared" ref="Q6:Q51" si="4">O6-P6</f>
        <v>0</v>
      </c>
    </row>
    <row r="7" spans="2:17" x14ac:dyDescent="0.25">
      <c r="B7" s="2" t="s">
        <v>22</v>
      </c>
      <c r="C7" s="2">
        <v>-39</v>
      </c>
      <c r="D7" s="2">
        <v>-62</v>
      </c>
      <c r="E7" s="10">
        <f t="shared" si="0"/>
        <v>4</v>
      </c>
      <c r="F7" s="10">
        <f t="shared" si="0"/>
        <v>5</v>
      </c>
      <c r="G7" s="2">
        <v>11</v>
      </c>
      <c r="H7" s="2">
        <v>10</v>
      </c>
      <c r="I7" s="10">
        <f t="shared" si="1"/>
        <v>5</v>
      </c>
      <c r="J7" s="10">
        <f t="shared" si="1"/>
        <v>5</v>
      </c>
      <c r="K7" s="4">
        <v>1206.1043690344845</v>
      </c>
      <c r="L7" s="4">
        <v>1207.1950819376032</v>
      </c>
      <c r="M7" s="10">
        <f t="shared" si="2"/>
        <v>5</v>
      </c>
      <c r="N7" s="10">
        <f t="shared" si="2"/>
        <v>5</v>
      </c>
      <c r="O7" s="11">
        <f t="shared" si="3"/>
        <v>4.666666666666667</v>
      </c>
      <c r="P7" s="11">
        <f t="shared" si="3"/>
        <v>5</v>
      </c>
      <c r="Q7" s="12">
        <f t="shared" si="4"/>
        <v>-0.33333333333333304</v>
      </c>
    </row>
    <row r="8" spans="2:17" x14ac:dyDescent="0.25">
      <c r="B8" s="2" t="s">
        <v>23</v>
      </c>
      <c r="C8" s="2">
        <v>-47</v>
      </c>
      <c r="D8" s="2">
        <v>-71</v>
      </c>
      <c r="E8" s="10">
        <f t="shared" si="0"/>
        <v>5</v>
      </c>
      <c r="F8" s="10">
        <f t="shared" si="0"/>
        <v>5</v>
      </c>
      <c r="G8" s="2">
        <v>20</v>
      </c>
      <c r="H8" s="2">
        <v>14</v>
      </c>
      <c r="I8" s="10">
        <f t="shared" si="1"/>
        <v>4</v>
      </c>
      <c r="J8" s="10">
        <f t="shared" si="1"/>
        <v>5</v>
      </c>
      <c r="K8" s="4">
        <v>2937.8181098365803</v>
      </c>
      <c r="L8" s="4">
        <v>1694.2100531941035</v>
      </c>
      <c r="M8" s="10">
        <f t="shared" si="2"/>
        <v>4</v>
      </c>
      <c r="N8" s="10">
        <f t="shared" si="2"/>
        <v>5</v>
      </c>
      <c r="O8" s="11">
        <f t="shared" si="3"/>
        <v>4.333333333333333</v>
      </c>
      <c r="P8" s="11">
        <f t="shared" si="3"/>
        <v>5</v>
      </c>
      <c r="Q8" s="12">
        <f t="shared" si="4"/>
        <v>-0.66666666666666696</v>
      </c>
    </row>
    <row r="9" spans="2:17" x14ac:dyDescent="0.25">
      <c r="B9" s="2" t="s">
        <v>24</v>
      </c>
      <c r="C9" s="2">
        <v>-11.2</v>
      </c>
      <c r="D9" s="2">
        <v>-63</v>
      </c>
      <c r="E9" s="10">
        <f t="shared" si="0"/>
        <v>1</v>
      </c>
      <c r="F9" s="10">
        <f t="shared" si="0"/>
        <v>5</v>
      </c>
      <c r="G9" s="2">
        <v>38</v>
      </c>
      <c r="H9" s="2">
        <v>6</v>
      </c>
      <c r="I9" s="10">
        <f t="shared" si="1"/>
        <v>3</v>
      </c>
      <c r="J9" s="10">
        <f t="shared" si="1"/>
        <v>5</v>
      </c>
      <c r="K9" s="4">
        <v>4621.55</v>
      </c>
      <c r="L9" s="4">
        <v>509.05</v>
      </c>
      <c r="M9" s="10">
        <f t="shared" si="2"/>
        <v>3</v>
      </c>
      <c r="N9" s="10">
        <f t="shared" si="2"/>
        <v>5</v>
      </c>
      <c r="O9" s="11">
        <f t="shared" si="3"/>
        <v>2.3333333333333335</v>
      </c>
      <c r="P9" s="11">
        <f t="shared" si="3"/>
        <v>5</v>
      </c>
      <c r="Q9" s="12">
        <f t="shared" si="4"/>
        <v>-2.6666666666666665</v>
      </c>
    </row>
    <row r="10" spans="2:17" x14ac:dyDescent="0.25">
      <c r="B10" s="2" t="s">
        <v>25</v>
      </c>
      <c r="C10" s="2">
        <v>-47</v>
      </c>
      <c r="D10" s="2">
        <v>-55</v>
      </c>
      <c r="E10" s="10">
        <f t="shared" si="0"/>
        <v>5</v>
      </c>
      <c r="F10" s="10">
        <f t="shared" si="0"/>
        <v>4</v>
      </c>
      <c r="G10" s="2">
        <v>14</v>
      </c>
      <c r="H10" s="2">
        <v>13</v>
      </c>
      <c r="I10" s="10">
        <f t="shared" si="1"/>
        <v>5</v>
      </c>
      <c r="J10" s="10">
        <f t="shared" si="1"/>
        <v>5</v>
      </c>
      <c r="K10" s="4">
        <v>1765.4443107554835</v>
      </c>
      <c r="L10" s="4">
        <v>1941.3147408791453</v>
      </c>
      <c r="M10" s="10">
        <f t="shared" si="2"/>
        <v>5</v>
      </c>
      <c r="N10" s="10">
        <f t="shared" si="2"/>
        <v>5</v>
      </c>
      <c r="O10" s="11">
        <f t="shared" si="3"/>
        <v>5</v>
      </c>
      <c r="P10" s="11">
        <f t="shared" si="3"/>
        <v>4.666666666666667</v>
      </c>
      <c r="Q10" s="12">
        <f t="shared" si="4"/>
        <v>0.33333333333333304</v>
      </c>
    </row>
    <row r="11" spans="2:17" x14ac:dyDescent="0.25">
      <c r="B11" s="2" t="s">
        <v>26</v>
      </c>
      <c r="C11" s="2">
        <v>-48</v>
      </c>
      <c r="D11" s="2">
        <v>-50</v>
      </c>
      <c r="E11" s="10">
        <f t="shared" si="0"/>
        <v>5</v>
      </c>
      <c r="F11" s="10">
        <f t="shared" si="0"/>
        <v>4</v>
      </c>
      <c r="G11" s="2">
        <v>16</v>
      </c>
      <c r="H11" s="2">
        <v>12</v>
      </c>
      <c r="I11" s="10">
        <f t="shared" si="1"/>
        <v>5</v>
      </c>
      <c r="J11" s="10">
        <f t="shared" si="1"/>
        <v>5</v>
      </c>
      <c r="K11" s="4">
        <v>1416.0768603327133</v>
      </c>
      <c r="L11" s="4">
        <v>1014.6522555199081</v>
      </c>
      <c r="M11" s="10">
        <f t="shared" si="2"/>
        <v>5</v>
      </c>
      <c r="N11" s="10">
        <f t="shared" si="2"/>
        <v>5</v>
      </c>
      <c r="O11" s="11">
        <f t="shared" si="3"/>
        <v>5</v>
      </c>
      <c r="P11" s="11">
        <f t="shared" si="3"/>
        <v>4.666666666666667</v>
      </c>
      <c r="Q11" s="12">
        <f t="shared" si="4"/>
        <v>0.33333333333333304</v>
      </c>
    </row>
    <row r="12" spans="2:17" x14ac:dyDescent="0.25">
      <c r="B12" s="2" t="s">
        <v>27</v>
      </c>
      <c r="C12" s="2">
        <v>-47</v>
      </c>
      <c r="D12" s="2">
        <v>-48</v>
      </c>
      <c r="E12" s="10">
        <f t="shared" si="0"/>
        <v>5</v>
      </c>
      <c r="F12" s="10">
        <f t="shared" si="0"/>
        <v>4</v>
      </c>
      <c r="G12" s="2">
        <v>18</v>
      </c>
      <c r="H12" s="2">
        <v>15</v>
      </c>
      <c r="I12" s="10">
        <f t="shared" si="1"/>
        <v>5</v>
      </c>
      <c r="J12" s="10">
        <f t="shared" si="1"/>
        <v>5</v>
      </c>
      <c r="K12" s="4">
        <v>1427.438660633085</v>
      </c>
      <c r="L12" s="4">
        <v>1193.9990384279322</v>
      </c>
      <c r="M12" s="10">
        <f t="shared" si="2"/>
        <v>5</v>
      </c>
      <c r="N12" s="10">
        <f t="shared" si="2"/>
        <v>5</v>
      </c>
      <c r="O12" s="11">
        <f t="shared" si="3"/>
        <v>5</v>
      </c>
      <c r="P12" s="11">
        <f t="shared" si="3"/>
        <v>4.666666666666667</v>
      </c>
      <c r="Q12" s="12">
        <f t="shared" si="4"/>
        <v>0.33333333333333304</v>
      </c>
    </row>
    <row r="13" spans="2:17" x14ac:dyDescent="0.25">
      <c r="B13" s="2" t="s">
        <v>28</v>
      </c>
      <c r="C13" s="2">
        <v>-47</v>
      </c>
      <c r="D13" s="2">
        <v>-52</v>
      </c>
      <c r="E13" s="10">
        <f t="shared" si="0"/>
        <v>5</v>
      </c>
      <c r="F13" s="10">
        <f t="shared" si="0"/>
        <v>4</v>
      </c>
      <c r="G13" s="2">
        <v>12</v>
      </c>
      <c r="H13" s="2">
        <v>8</v>
      </c>
      <c r="I13" s="10">
        <f t="shared" si="1"/>
        <v>5</v>
      </c>
      <c r="J13" s="10">
        <f t="shared" si="1"/>
        <v>5</v>
      </c>
      <c r="K13" s="4">
        <v>920.62747850398296</v>
      </c>
      <c r="L13" s="4">
        <v>724.16115755303065</v>
      </c>
      <c r="M13" s="10">
        <f t="shared" si="2"/>
        <v>5</v>
      </c>
      <c r="N13" s="10">
        <f t="shared" si="2"/>
        <v>5</v>
      </c>
      <c r="O13" s="11">
        <f t="shared" si="3"/>
        <v>5</v>
      </c>
      <c r="P13" s="11">
        <f t="shared" si="3"/>
        <v>4.666666666666667</v>
      </c>
      <c r="Q13" s="12">
        <f t="shared" si="4"/>
        <v>0.33333333333333304</v>
      </c>
    </row>
    <row r="14" spans="2:17" x14ac:dyDescent="0.25">
      <c r="B14" s="2" t="s">
        <v>29</v>
      </c>
      <c r="C14" s="2">
        <v>-45</v>
      </c>
      <c r="D14" s="2">
        <v>-54</v>
      </c>
      <c r="E14" s="10">
        <f t="shared" si="0"/>
        <v>4</v>
      </c>
      <c r="F14" s="10">
        <f t="shared" si="0"/>
        <v>4</v>
      </c>
      <c r="G14" s="2">
        <v>11</v>
      </c>
      <c r="H14" s="2">
        <v>10</v>
      </c>
      <c r="I14" s="10">
        <f t="shared" si="1"/>
        <v>5</v>
      </c>
      <c r="J14" s="10">
        <f t="shared" si="1"/>
        <v>5</v>
      </c>
      <c r="K14" s="4">
        <v>1399.2430289340125</v>
      </c>
      <c r="L14" s="4">
        <v>941.26428308397612</v>
      </c>
      <c r="M14" s="10">
        <f t="shared" si="2"/>
        <v>5</v>
      </c>
      <c r="N14" s="10">
        <f t="shared" si="2"/>
        <v>5</v>
      </c>
      <c r="O14" s="11">
        <f t="shared" si="3"/>
        <v>4.666666666666667</v>
      </c>
      <c r="P14" s="11">
        <f t="shared" si="3"/>
        <v>4.666666666666667</v>
      </c>
      <c r="Q14" s="12">
        <f t="shared" si="4"/>
        <v>0</v>
      </c>
    </row>
    <row r="15" spans="2:17" x14ac:dyDescent="0.25">
      <c r="B15" s="2" t="s">
        <v>30</v>
      </c>
      <c r="C15" s="2">
        <v>-40</v>
      </c>
      <c r="D15" s="2">
        <v>-54</v>
      </c>
      <c r="E15" s="10">
        <f t="shared" si="0"/>
        <v>4</v>
      </c>
      <c r="F15" s="10">
        <f t="shared" si="0"/>
        <v>4</v>
      </c>
      <c r="G15" s="2">
        <v>13</v>
      </c>
      <c r="H15" s="2">
        <v>9</v>
      </c>
      <c r="I15" s="10">
        <f t="shared" si="1"/>
        <v>5</v>
      </c>
      <c r="J15" s="10">
        <f t="shared" si="1"/>
        <v>5</v>
      </c>
      <c r="K15" s="4">
        <v>1040.0998395662168</v>
      </c>
      <c r="L15" s="4">
        <v>1172.9304867969347</v>
      </c>
      <c r="M15" s="10">
        <f t="shared" si="2"/>
        <v>5</v>
      </c>
      <c r="N15" s="10">
        <f t="shared" si="2"/>
        <v>5</v>
      </c>
      <c r="O15" s="11">
        <f t="shared" si="3"/>
        <v>4.666666666666667</v>
      </c>
      <c r="P15" s="11">
        <f t="shared" si="3"/>
        <v>4.666666666666667</v>
      </c>
      <c r="Q15" s="12">
        <f t="shared" si="4"/>
        <v>0</v>
      </c>
    </row>
    <row r="16" spans="2:17" x14ac:dyDescent="0.25">
      <c r="B16" s="2" t="s">
        <v>31</v>
      </c>
      <c r="C16" s="2">
        <v>-40</v>
      </c>
      <c r="D16" s="2">
        <v>-58</v>
      </c>
      <c r="E16" s="10">
        <f t="shared" si="0"/>
        <v>4</v>
      </c>
      <c r="F16" s="10">
        <f t="shared" si="0"/>
        <v>4</v>
      </c>
      <c r="G16" s="2">
        <v>15</v>
      </c>
      <c r="H16" s="2">
        <v>13</v>
      </c>
      <c r="I16" s="10">
        <f t="shared" si="1"/>
        <v>5</v>
      </c>
      <c r="J16" s="10">
        <f t="shared" si="1"/>
        <v>5</v>
      </c>
      <c r="K16" s="4">
        <v>1642.4895208208413</v>
      </c>
      <c r="L16" s="4">
        <v>1652.9884494809464</v>
      </c>
      <c r="M16" s="10">
        <f t="shared" si="2"/>
        <v>5</v>
      </c>
      <c r="N16" s="10">
        <f t="shared" si="2"/>
        <v>5</v>
      </c>
      <c r="O16" s="11">
        <f t="shared" si="3"/>
        <v>4.666666666666667</v>
      </c>
      <c r="P16" s="11">
        <f t="shared" si="3"/>
        <v>4.666666666666667</v>
      </c>
      <c r="Q16" s="12">
        <f t="shared" si="4"/>
        <v>0</v>
      </c>
    </row>
    <row r="17" spans="2:17" x14ac:dyDescent="0.25">
      <c r="B17" s="2" t="s">
        <v>32</v>
      </c>
      <c r="C17" s="2">
        <v>-34</v>
      </c>
      <c r="D17" s="2">
        <v>-59</v>
      </c>
      <c r="E17" s="10">
        <f t="shared" si="0"/>
        <v>3</v>
      </c>
      <c r="F17" s="10">
        <f t="shared" si="0"/>
        <v>4</v>
      </c>
      <c r="G17" s="2">
        <v>12</v>
      </c>
      <c r="H17" s="2">
        <v>8</v>
      </c>
      <c r="I17" s="10">
        <f t="shared" si="1"/>
        <v>5</v>
      </c>
      <c r="J17" s="10">
        <f t="shared" si="1"/>
        <v>5</v>
      </c>
      <c r="K17" s="4">
        <v>1670.8393928940891</v>
      </c>
      <c r="L17" s="4">
        <v>718.62138725155285</v>
      </c>
      <c r="M17" s="10">
        <f t="shared" si="2"/>
        <v>5</v>
      </c>
      <c r="N17" s="10">
        <f t="shared" si="2"/>
        <v>5</v>
      </c>
      <c r="O17" s="11">
        <f t="shared" si="3"/>
        <v>4.333333333333333</v>
      </c>
      <c r="P17" s="11">
        <f t="shared" si="3"/>
        <v>4.666666666666667</v>
      </c>
      <c r="Q17" s="12">
        <f t="shared" si="4"/>
        <v>-0.33333333333333393</v>
      </c>
    </row>
    <row r="18" spans="2:17" x14ac:dyDescent="0.25">
      <c r="B18" s="2" t="s">
        <v>33</v>
      </c>
      <c r="C18" s="2">
        <v>-36</v>
      </c>
      <c r="D18" s="2">
        <v>-50</v>
      </c>
      <c r="E18" s="10">
        <f t="shared" si="0"/>
        <v>3</v>
      </c>
      <c r="F18" s="10">
        <f t="shared" si="0"/>
        <v>4</v>
      </c>
      <c r="G18" s="2">
        <v>14</v>
      </c>
      <c r="H18" s="2">
        <v>12</v>
      </c>
      <c r="I18" s="10">
        <f t="shared" si="1"/>
        <v>5</v>
      </c>
      <c r="J18" s="10">
        <f t="shared" si="1"/>
        <v>5</v>
      </c>
      <c r="K18" s="4">
        <v>1288.401391729526</v>
      </c>
      <c r="L18" s="4">
        <v>1149.4759332572066</v>
      </c>
      <c r="M18" s="10">
        <f t="shared" si="2"/>
        <v>5</v>
      </c>
      <c r="N18" s="10">
        <f t="shared" si="2"/>
        <v>5</v>
      </c>
      <c r="O18" s="11">
        <f t="shared" si="3"/>
        <v>4.333333333333333</v>
      </c>
      <c r="P18" s="11">
        <f t="shared" si="3"/>
        <v>4.666666666666667</v>
      </c>
      <c r="Q18" s="12">
        <f t="shared" si="4"/>
        <v>-0.33333333333333393</v>
      </c>
    </row>
    <row r="19" spans="2:17" x14ac:dyDescent="0.25">
      <c r="B19" s="2" t="s">
        <v>34</v>
      </c>
      <c r="C19" s="2">
        <v>-42</v>
      </c>
      <c r="D19" s="2">
        <v>-60</v>
      </c>
      <c r="E19" s="10">
        <f t="shared" si="0"/>
        <v>4</v>
      </c>
      <c r="F19" s="10">
        <f t="shared" si="0"/>
        <v>4</v>
      </c>
      <c r="G19" s="2">
        <v>19</v>
      </c>
      <c r="H19" s="2">
        <v>14</v>
      </c>
      <c r="I19" s="10">
        <f t="shared" si="1"/>
        <v>4</v>
      </c>
      <c r="J19" s="10">
        <f t="shared" si="1"/>
        <v>5</v>
      </c>
      <c r="K19" s="4">
        <v>1701.5630797253211</v>
      </c>
      <c r="L19" s="4">
        <v>1816.9764661257777</v>
      </c>
      <c r="M19" s="10">
        <f t="shared" si="2"/>
        <v>5</v>
      </c>
      <c r="N19" s="10">
        <f t="shared" si="2"/>
        <v>5</v>
      </c>
      <c r="O19" s="11">
        <f t="shared" si="3"/>
        <v>4.333333333333333</v>
      </c>
      <c r="P19" s="11">
        <f t="shared" si="3"/>
        <v>4.666666666666667</v>
      </c>
      <c r="Q19" s="12">
        <f t="shared" si="4"/>
        <v>-0.33333333333333393</v>
      </c>
    </row>
    <row r="20" spans="2:17" x14ac:dyDescent="0.25">
      <c r="B20" s="2" t="s">
        <v>35</v>
      </c>
      <c r="C20" s="2">
        <v>-33</v>
      </c>
      <c r="D20" s="2">
        <v>-35</v>
      </c>
      <c r="E20" s="10">
        <f t="shared" si="0"/>
        <v>3</v>
      </c>
      <c r="F20" s="10">
        <f t="shared" si="0"/>
        <v>3</v>
      </c>
      <c r="G20" s="2">
        <v>13</v>
      </c>
      <c r="H20" s="2">
        <v>10</v>
      </c>
      <c r="I20" s="10">
        <f t="shared" si="1"/>
        <v>5</v>
      </c>
      <c r="J20" s="10">
        <f t="shared" si="1"/>
        <v>5</v>
      </c>
      <c r="K20" s="4">
        <v>1029.7007946462184</v>
      </c>
      <c r="L20" s="4">
        <v>933.00863833969333</v>
      </c>
      <c r="M20" s="10">
        <f t="shared" si="2"/>
        <v>5</v>
      </c>
      <c r="N20" s="10">
        <f t="shared" si="2"/>
        <v>5</v>
      </c>
      <c r="O20" s="11">
        <f t="shared" si="3"/>
        <v>4.333333333333333</v>
      </c>
      <c r="P20" s="11">
        <f t="shared" si="3"/>
        <v>4.333333333333333</v>
      </c>
      <c r="Q20" s="12">
        <f t="shared" si="4"/>
        <v>0</v>
      </c>
    </row>
    <row r="21" spans="2:17" x14ac:dyDescent="0.25">
      <c r="B21" s="2" t="s">
        <v>36</v>
      </c>
      <c r="C21" s="2">
        <v>-45</v>
      </c>
      <c r="D21" s="2">
        <v>-47</v>
      </c>
      <c r="E21" s="10">
        <f t="shared" si="0"/>
        <v>4</v>
      </c>
      <c r="F21" s="10">
        <f t="shared" si="0"/>
        <v>3</v>
      </c>
      <c r="G21" s="2">
        <v>19</v>
      </c>
      <c r="H21" s="2">
        <v>17</v>
      </c>
      <c r="I21" s="10">
        <f t="shared" si="1"/>
        <v>4</v>
      </c>
      <c r="J21" s="10">
        <f t="shared" si="1"/>
        <v>5</v>
      </c>
      <c r="K21" s="4">
        <v>1719.1112905943983</v>
      </c>
      <c r="L21" s="4">
        <v>1317.8777656155021</v>
      </c>
      <c r="M21" s="10">
        <f t="shared" si="2"/>
        <v>5</v>
      </c>
      <c r="N21" s="10">
        <f t="shared" si="2"/>
        <v>5</v>
      </c>
      <c r="O21" s="11">
        <f t="shared" si="3"/>
        <v>4.333333333333333</v>
      </c>
      <c r="P21" s="11">
        <f t="shared" si="3"/>
        <v>4.333333333333333</v>
      </c>
      <c r="Q21" s="12">
        <f t="shared" si="4"/>
        <v>0</v>
      </c>
    </row>
    <row r="22" spans="2:17" x14ac:dyDescent="0.25">
      <c r="B22" s="2" t="s">
        <v>37</v>
      </c>
      <c r="C22" s="2">
        <v>-30</v>
      </c>
      <c r="D22" s="2">
        <v>-44</v>
      </c>
      <c r="E22" s="10">
        <f t="shared" si="0"/>
        <v>3</v>
      </c>
      <c r="F22" s="10">
        <f t="shared" si="0"/>
        <v>3</v>
      </c>
      <c r="G22" s="2">
        <v>16</v>
      </c>
      <c r="H22" s="2">
        <v>13</v>
      </c>
      <c r="I22" s="10">
        <f t="shared" si="1"/>
        <v>5</v>
      </c>
      <c r="J22" s="10">
        <f t="shared" si="1"/>
        <v>5</v>
      </c>
      <c r="K22" s="4">
        <v>1553.587383512368</v>
      </c>
      <c r="L22" s="4">
        <v>1233.1533435167355</v>
      </c>
      <c r="M22" s="10">
        <f t="shared" si="2"/>
        <v>5</v>
      </c>
      <c r="N22" s="10">
        <f t="shared" si="2"/>
        <v>5</v>
      </c>
      <c r="O22" s="11">
        <f t="shared" si="3"/>
        <v>4.333333333333333</v>
      </c>
      <c r="P22" s="11">
        <f t="shared" si="3"/>
        <v>4.333333333333333</v>
      </c>
      <c r="Q22" s="12">
        <f t="shared" si="4"/>
        <v>0</v>
      </c>
    </row>
    <row r="23" spans="2:17" x14ac:dyDescent="0.25">
      <c r="B23" s="2" t="s">
        <v>38</v>
      </c>
      <c r="C23" s="2">
        <v>-31</v>
      </c>
      <c r="D23" s="2">
        <v>-36</v>
      </c>
      <c r="E23" s="10">
        <f t="shared" si="0"/>
        <v>3</v>
      </c>
      <c r="F23" s="10">
        <f t="shared" si="0"/>
        <v>3</v>
      </c>
      <c r="G23" s="2">
        <v>18</v>
      </c>
      <c r="H23" s="2">
        <v>16</v>
      </c>
      <c r="I23" s="10">
        <f t="shared" si="1"/>
        <v>5</v>
      </c>
      <c r="J23" s="10">
        <f t="shared" si="1"/>
        <v>5</v>
      </c>
      <c r="K23" s="4">
        <v>2473.9992442571493</v>
      </c>
      <c r="L23" s="4">
        <v>1558.8940853741826</v>
      </c>
      <c r="M23" s="10">
        <f t="shared" si="2"/>
        <v>4</v>
      </c>
      <c r="N23" s="10">
        <f t="shared" si="2"/>
        <v>5</v>
      </c>
      <c r="O23" s="11">
        <f t="shared" si="3"/>
        <v>4</v>
      </c>
      <c r="P23" s="11">
        <f t="shared" si="3"/>
        <v>4.333333333333333</v>
      </c>
      <c r="Q23" s="12">
        <f t="shared" si="4"/>
        <v>-0.33333333333333304</v>
      </c>
    </row>
    <row r="24" spans="2:17" x14ac:dyDescent="0.25">
      <c r="B24" s="2" t="s">
        <v>39</v>
      </c>
      <c r="C24" s="2">
        <v>-33</v>
      </c>
      <c r="D24" s="2">
        <v>-38</v>
      </c>
      <c r="E24" s="10">
        <f t="shared" si="0"/>
        <v>3</v>
      </c>
      <c r="F24" s="10">
        <f t="shared" si="0"/>
        <v>3</v>
      </c>
      <c r="G24" s="2">
        <v>19</v>
      </c>
      <c r="H24" s="2">
        <v>12</v>
      </c>
      <c r="I24" s="10">
        <f t="shared" si="1"/>
        <v>4</v>
      </c>
      <c r="J24" s="10">
        <f t="shared" si="1"/>
        <v>5</v>
      </c>
      <c r="K24" s="4">
        <v>1431.7036141559386</v>
      </c>
      <c r="L24" s="4">
        <v>1135.6666880266264</v>
      </c>
      <c r="M24" s="10">
        <f t="shared" si="2"/>
        <v>5</v>
      </c>
      <c r="N24" s="10">
        <f t="shared" si="2"/>
        <v>5</v>
      </c>
      <c r="O24" s="11">
        <f t="shared" si="3"/>
        <v>4</v>
      </c>
      <c r="P24" s="11">
        <f t="shared" si="3"/>
        <v>4.333333333333333</v>
      </c>
      <c r="Q24" s="12">
        <f t="shared" si="4"/>
        <v>-0.33333333333333304</v>
      </c>
    </row>
    <row r="25" spans="2:17" x14ac:dyDescent="0.25">
      <c r="B25" s="2" t="s">
        <v>40</v>
      </c>
      <c r="C25" s="2">
        <v>-32</v>
      </c>
      <c r="D25" s="2">
        <v>-33</v>
      </c>
      <c r="E25" s="10">
        <f t="shared" si="0"/>
        <v>3</v>
      </c>
      <c r="F25" s="10">
        <f t="shared" si="0"/>
        <v>2</v>
      </c>
      <c r="G25" s="2">
        <v>18</v>
      </c>
      <c r="H25" s="2">
        <v>12</v>
      </c>
      <c r="I25" s="10">
        <f t="shared" si="1"/>
        <v>5</v>
      </c>
      <c r="J25" s="10">
        <f t="shared" si="1"/>
        <v>5</v>
      </c>
      <c r="K25" s="4">
        <v>1627.1393590926236</v>
      </c>
      <c r="L25" s="4">
        <v>1345.316414077095</v>
      </c>
      <c r="M25" s="10">
        <f t="shared" si="2"/>
        <v>5</v>
      </c>
      <c r="N25" s="10">
        <f t="shared" si="2"/>
        <v>5</v>
      </c>
      <c r="O25" s="11">
        <f t="shared" si="3"/>
        <v>4.333333333333333</v>
      </c>
      <c r="P25" s="11">
        <f t="shared" si="3"/>
        <v>4</v>
      </c>
      <c r="Q25" s="12">
        <f t="shared" si="4"/>
        <v>0.33333333333333304</v>
      </c>
    </row>
    <row r="26" spans="2:17" x14ac:dyDescent="0.25">
      <c r="B26" s="2" t="s">
        <v>41</v>
      </c>
      <c r="C26" s="2">
        <v>-29</v>
      </c>
      <c r="D26" s="2">
        <v>-30</v>
      </c>
      <c r="E26" s="10">
        <f t="shared" si="0"/>
        <v>3</v>
      </c>
      <c r="F26" s="10">
        <f t="shared" si="0"/>
        <v>2</v>
      </c>
      <c r="G26" s="2">
        <v>16</v>
      </c>
      <c r="H26" s="2">
        <v>13</v>
      </c>
      <c r="I26" s="10">
        <f t="shared" si="1"/>
        <v>5</v>
      </c>
      <c r="J26" s="10">
        <f t="shared" si="1"/>
        <v>5</v>
      </c>
      <c r="K26" s="4">
        <v>1583.3547054262528</v>
      </c>
      <c r="L26" s="4">
        <v>1213.6337607316336</v>
      </c>
      <c r="M26" s="10">
        <f t="shared" si="2"/>
        <v>5</v>
      </c>
      <c r="N26" s="10">
        <f t="shared" si="2"/>
        <v>5</v>
      </c>
      <c r="O26" s="11">
        <f t="shared" si="3"/>
        <v>4.333333333333333</v>
      </c>
      <c r="P26" s="11">
        <f t="shared" si="3"/>
        <v>4</v>
      </c>
      <c r="Q26" s="12">
        <f t="shared" si="4"/>
        <v>0.33333333333333304</v>
      </c>
    </row>
    <row r="27" spans="2:17" x14ac:dyDescent="0.25">
      <c r="B27" s="2" t="s">
        <v>42</v>
      </c>
      <c r="C27" s="2">
        <v>-21</v>
      </c>
      <c r="D27" s="2">
        <v>-34</v>
      </c>
      <c r="E27" s="10">
        <f t="shared" si="0"/>
        <v>2</v>
      </c>
      <c r="F27" s="10">
        <f t="shared" si="0"/>
        <v>2</v>
      </c>
      <c r="G27" s="2">
        <v>19</v>
      </c>
      <c r="H27" s="2">
        <v>13</v>
      </c>
      <c r="I27" s="10">
        <f t="shared" si="1"/>
        <v>4</v>
      </c>
      <c r="J27" s="10">
        <f t="shared" si="1"/>
        <v>5</v>
      </c>
      <c r="K27" s="4">
        <v>2120.6316586906714</v>
      </c>
      <c r="L27" s="4">
        <v>1144.2247431201927</v>
      </c>
      <c r="M27" s="10">
        <f t="shared" si="2"/>
        <v>5</v>
      </c>
      <c r="N27" s="10">
        <f t="shared" si="2"/>
        <v>5</v>
      </c>
      <c r="O27" s="11">
        <f t="shared" si="3"/>
        <v>3.6666666666666665</v>
      </c>
      <c r="P27" s="11">
        <f t="shared" si="3"/>
        <v>4</v>
      </c>
      <c r="Q27" s="12">
        <f t="shared" si="4"/>
        <v>-0.33333333333333348</v>
      </c>
    </row>
    <row r="28" spans="2:17" x14ac:dyDescent="0.25">
      <c r="B28" s="2" t="s">
        <v>43</v>
      </c>
      <c r="C28" s="2">
        <v>-28</v>
      </c>
      <c r="D28" s="2">
        <v>-30</v>
      </c>
      <c r="E28" s="10">
        <f t="shared" si="0"/>
        <v>3</v>
      </c>
      <c r="F28" s="10">
        <f t="shared" si="0"/>
        <v>2</v>
      </c>
      <c r="G28" s="2">
        <v>20</v>
      </c>
      <c r="H28" s="2">
        <v>15</v>
      </c>
      <c r="I28" s="10">
        <f t="shared" si="1"/>
        <v>4</v>
      </c>
      <c r="J28" s="10">
        <f t="shared" si="1"/>
        <v>5</v>
      </c>
      <c r="K28" s="4">
        <v>2825.0672367237717</v>
      </c>
      <c r="L28" s="4">
        <v>1247.1420480060008</v>
      </c>
      <c r="M28" s="10">
        <f t="shared" si="2"/>
        <v>4</v>
      </c>
      <c r="N28" s="10">
        <f t="shared" si="2"/>
        <v>5</v>
      </c>
      <c r="O28" s="11">
        <f t="shared" si="3"/>
        <v>3.6666666666666665</v>
      </c>
      <c r="P28" s="11">
        <f t="shared" si="3"/>
        <v>4</v>
      </c>
      <c r="Q28" s="12">
        <f t="shared" si="4"/>
        <v>-0.33333333333333348</v>
      </c>
    </row>
    <row r="29" spans="2:17" x14ac:dyDescent="0.25">
      <c r="B29" s="2" t="s">
        <v>44</v>
      </c>
      <c r="C29" s="2">
        <v>-25</v>
      </c>
      <c r="D29" s="2">
        <v>-35</v>
      </c>
      <c r="E29" s="10">
        <f t="shared" si="0"/>
        <v>2</v>
      </c>
      <c r="F29" s="10">
        <f t="shared" si="0"/>
        <v>3</v>
      </c>
      <c r="G29" s="2">
        <v>20</v>
      </c>
      <c r="H29" s="2">
        <v>18</v>
      </c>
      <c r="I29" s="10">
        <f t="shared" si="1"/>
        <v>4</v>
      </c>
      <c r="J29" s="10">
        <f t="shared" si="1"/>
        <v>5</v>
      </c>
      <c r="K29" s="4">
        <v>2529.0089787490519</v>
      </c>
      <c r="L29" s="4">
        <v>2448.1193499357546</v>
      </c>
      <c r="M29" s="10">
        <f t="shared" si="2"/>
        <v>4</v>
      </c>
      <c r="N29" s="10">
        <f t="shared" si="2"/>
        <v>4</v>
      </c>
      <c r="O29" s="11">
        <f t="shared" si="3"/>
        <v>3.3333333333333335</v>
      </c>
      <c r="P29" s="11">
        <f t="shared" si="3"/>
        <v>4</v>
      </c>
      <c r="Q29" s="12">
        <f t="shared" si="4"/>
        <v>-0.66666666666666652</v>
      </c>
    </row>
    <row r="30" spans="2:17" x14ac:dyDescent="0.25">
      <c r="B30" s="2" t="s">
        <v>45</v>
      </c>
      <c r="C30" s="2">
        <v>-5</v>
      </c>
      <c r="D30" s="2">
        <v>-12</v>
      </c>
      <c r="E30" s="10">
        <f t="shared" si="0"/>
        <v>1</v>
      </c>
      <c r="F30" s="10">
        <f t="shared" si="0"/>
        <v>1</v>
      </c>
      <c r="G30" s="2">
        <v>88</v>
      </c>
      <c r="H30" s="2">
        <v>85</v>
      </c>
      <c r="I30" s="10">
        <f t="shared" si="1"/>
        <v>5</v>
      </c>
      <c r="J30" s="10">
        <f t="shared" si="1"/>
        <v>5</v>
      </c>
      <c r="K30" s="4">
        <v>7809.6813766618961</v>
      </c>
      <c r="L30" s="4">
        <v>9880.3468409142806</v>
      </c>
      <c r="M30" s="10">
        <f t="shared" si="2"/>
        <v>4</v>
      </c>
      <c r="N30" s="10">
        <f t="shared" si="2"/>
        <v>5</v>
      </c>
      <c r="O30" s="11">
        <f t="shared" si="3"/>
        <v>3.3333333333333335</v>
      </c>
      <c r="P30" s="11">
        <f t="shared" si="3"/>
        <v>3.6666666666666665</v>
      </c>
      <c r="Q30" s="12">
        <f t="shared" si="4"/>
        <v>-0.33333333333333304</v>
      </c>
    </row>
    <row r="31" spans="2:17" x14ac:dyDescent="0.25">
      <c r="B31" s="2" t="s">
        <v>46</v>
      </c>
      <c r="C31" s="2">
        <v>-14</v>
      </c>
      <c r="D31" s="2">
        <v>-29</v>
      </c>
      <c r="E31" s="10">
        <f t="shared" si="0"/>
        <v>1</v>
      </c>
      <c r="F31" s="10">
        <f t="shared" si="0"/>
        <v>2</v>
      </c>
      <c r="G31" s="2">
        <v>30</v>
      </c>
      <c r="H31" s="2">
        <v>25</v>
      </c>
      <c r="I31" s="10">
        <f t="shared" si="1"/>
        <v>4</v>
      </c>
      <c r="J31" s="10">
        <f t="shared" si="1"/>
        <v>4</v>
      </c>
      <c r="K31" s="4">
        <v>3273.3236777796587</v>
      </c>
      <c r="L31" s="4">
        <v>2126.4964422510839</v>
      </c>
      <c r="M31" s="10">
        <f t="shared" si="2"/>
        <v>4</v>
      </c>
      <c r="N31" s="10">
        <f t="shared" si="2"/>
        <v>5</v>
      </c>
      <c r="O31" s="11">
        <f t="shared" si="3"/>
        <v>3</v>
      </c>
      <c r="P31" s="11">
        <f t="shared" si="3"/>
        <v>3.6666666666666665</v>
      </c>
      <c r="Q31" s="12">
        <f t="shared" si="4"/>
        <v>-0.66666666666666652</v>
      </c>
    </row>
    <row r="32" spans="2:17" x14ac:dyDescent="0.25">
      <c r="B32" s="2" t="s">
        <v>47</v>
      </c>
      <c r="C32" s="2">
        <v>-18</v>
      </c>
      <c r="D32" s="2">
        <v>-41</v>
      </c>
      <c r="E32" s="10">
        <f t="shared" si="0"/>
        <v>2</v>
      </c>
      <c r="F32" s="10">
        <f t="shared" si="0"/>
        <v>3</v>
      </c>
      <c r="G32" s="2">
        <v>33</v>
      </c>
      <c r="H32" s="2">
        <v>32</v>
      </c>
      <c r="I32" s="10">
        <f t="shared" si="1"/>
        <v>4</v>
      </c>
      <c r="J32" s="10">
        <f t="shared" si="1"/>
        <v>4</v>
      </c>
      <c r="K32" s="4">
        <v>4509.1824757722279</v>
      </c>
      <c r="L32" s="4">
        <v>3480.3087152616899</v>
      </c>
      <c r="M32" s="10">
        <f t="shared" si="2"/>
        <v>3</v>
      </c>
      <c r="N32" s="10">
        <f t="shared" si="2"/>
        <v>4</v>
      </c>
      <c r="O32" s="11">
        <f t="shared" si="3"/>
        <v>3</v>
      </c>
      <c r="P32" s="11">
        <f t="shared" si="3"/>
        <v>3.6666666666666665</v>
      </c>
      <c r="Q32" s="12">
        <f t="shared" si="4"/>
        <v>-0.66666666666666652</v>
      </c>
    </row>
    <row r="33" spans="2:17" x14ac:dyDescent="0.25">
      <c r="B33" s="2" t="s">
        <v>48</v>
      </c>
      <c r="C33" s="2">
        <v>-28</v>
      </c>
      <c r="D33" s="2">
        <v>-31</v>
      </c>
      <c r="E33" s="10">
        <f t="shared" si="0"/>
        <v>3</v>
      </c>
      <c r="F33" s="10">
        <f t="shared" si="0"/>
        <v>2</v>
      </c>
      <c r="G33" s="2">
        <v>22</v>
      </c>
      <c r="H33" s="2">
        <v>19</v>
      </c>
      <c r="I33" s="10">
        <f t="shared" si="1"/>
        <v>4</v>
      </c>
      <c r="J33" s="10">
        <f t="shared" si="1"/>
        <v>4</v>
      </c>
      <c r="K33" s="4">
        <v>2165.7616530286441</v>
      </c>
      <c r="L33" s="4">
        <v>2744.9437302775286</v>
      </c>
      <c r="M33" s="10">
        <f t="shared" si="2"/>
        <v>5</v>
      </c>
      <c r="N33" s="10">
        <f t="shared" si="2"/>
        <v>4</v>
      </c>
      <c r="O33" s="11">
        <f t="shared" si="3"/>
        <v>4</v>
      </c>
      <c r="P33" s="11">
        <f t="shared" si="3"/>
        <v>3.3333333333333335</v>
      </c>
      <c r="Q33" s="12">
        <f t="shared" si="4"/>
        <v>0.66666666666666652</v>
      </c>
    </row>
    <row r="34" spans="2:17" x14ac:dyDescent="0.25">
      <c r="B34" s="2" t="s">
        <v>49</v>
      </c>
      <c r="C34" s="2">
        <v>-25</v>
      </c>
      <c r="D34" s="2">
        <v>-27</v>
      </c>
      <c r="E34" s="10">
        <f t="shared" si="0"/>
        <v>2</v>
      </c>
      <c r="F34" s="10">
        <f t="shared" si="0"/>
        <v>2</v>
      </c>
      <c r="G34" s="2">
        <v>24</v>
      </c>
      <c r="H34" s="2">
        <v>22</v>
      </c>
      <c r="I34" s="10">
        <f t="shared" si="1"/>
        <v>4</v>
      </c>
      <c r="J34" s="10">
        <f t="shared" si="1"/>
        <v>4</v>
      </c>
      <c r="K34" s="4">
        <v>3383.0266766389504</v>
      </c>
      <c r="L34" s="4">
        <v>2501.3440073130209</v>
      </c>
      <c r="M34" s="10">
        <f t="shared" si="2"/>
        <v>4</v>
      </c>
      <c r="N34" s="10">
        <f t="shared" si="2"/>
        <v>4</v>
      </c>
      <c r="O34" s="11">
        <f t="shared" si="3"/>
        <v>3.3333333333333335</v>
      </c>
      <c r="P34" s="11">
        <f t="shared" si="3"/>
        <v>3.3333333333333335</v>
      </c>
      <c r="Q34" s="12">
        <f t="shared" si="4"/>
        <v>0</v>
      </c>
    </row>
    <row r="35" spans="2:17" x14ac:dyDescent="0.25">
      <c r="B35" s="2" t="s">
        <v>50</v>
      </c>
      <c r="C35" s="2">
        <v>-19</v>
      </c>
      <c r="D35" s="2">
        <v>-25</v>
      </c>
      <c r="E35" s="10">
        <f t="shared" si="0"/>
        <v>2</v>
      </c>
      <c r="F35" s="10">
        <f t="shared" si="0"/>
        <v>2</v>
      </c>
      <c r="G35" s="2">
        <v>30</v>
      </c>
      <c r="H35" s="2">
        <v>28</v>
      </c>
      <c r="I35" s="10">
        <f t="shared" si="1"/>
        <v>4</v>
      </c>
      <c r="J35" s="10">
        <f t="shared" si="1"/>
        <v>4</v>
      </c>
      <c r="K35" s="4">
        <v>3645.6491949565107</v>
      </c>
      <c r="L35" s="4">
        <v>3941.8892807777174</v>
      </c>
      <c r="M35" s="10">
        <f t="shared" si="2"/>
        <v>4</v>
      </c>
      <c r="N35" s="10">
        <f t="shared" si="2"/>
        <v>4</v>
      </c>
      <c r="O35" s="11">
        <f t="shared" si="3"/>
        <v>3.3333333333333335</v>
      </c>
      <c r="P35" s="11">
        <f t="shared" si="3"/>
        <v>3.3333333333333335</v>
      </c>
      <c r="Q35" s="12">
        <f t="shared" si="4"/>
        <v>0</v>
      </c>
    </row>
    <row r="36" spans="2:17" x14ac:dyDescent="0.25">
      <c r="B36" s="2" t="s">
        <v>51</v>
      </c>
      <c r="C36" s="2">
        <v>-11</v>
      </c>
      <c r="D36" s="2">
        <v>-18</v>
      </c>
      <c r="E36" s="10">
        <f t="shared" si="0"/>
        <v>1</v>
      </c>
      <c r="F36" s="10">
        <f t="shared" si="0"/>
        <v>1</v>
      </c>
      <c r="G36" s="2">
        <v>34</v>
      </c>
      <c r="H36" s="2">
        <v>32</v>
      </c>
      <c r="I36" s="10">
        <f t="shared" si="1"/>
        <v>4</v>
      </c>
      <c r="J36" s="10">
        <f t="shared" si="1"/>
        <v>4</v>
      </c>
      <c r="K36" s="4">
        <v>3179.4441641764361</v>
      </c>
      <c r="L36" s="4">
        <v>2453.2128379961168</v>
      </c>
      <c r="M36" s="10">
        <f t="shared" si="2"/>
        <v>4</v>
      </c>
      <c r="N36" s="10">
        <f t="shared" si="2"/>
        <v>4</v>
      </c>
      <c r="O36" s="11">
        <f t="shared" si="3"/>
        <v>3</v>
      </c>
      <c r="P36" s="11">
        <f t="shared" si="3"/>
        <v>3</v>
      </c>
      <c r="Q36" s="12">
        <f t="shared" si="4"/>
        <v>0</v>
      </c>
    </row>
    <row r="37" spans="2:17" x14ac:dyDescent="0.25">
      <c r="B37" s="2" t="s">
        <v>52</v>
      </c>
      <c r="C37" s="2">
        <v>-13</v>
      </c>
      <c r="D37" s="2">
        <v>-14</v>
      </c>
      <c r="E37" s="10">
        <f t="shared" si="0"/>
        <v>1</v>
      </c>
      <c r="F37" s="10">
        <f t="shared" si="0"/>
        <v>1</v>
      </c>
      <c r="G37" s="2">
        <v>31</v>
      </c>
      <c r="H37" s="2">
        <v>25</v>
      </c>
      <c r="I37" s="10">
        <f t="shared" si="1"/>
        <v>4</v>
      </c>
      <c r="J37" s="10">
        <f t="shared" si="1"/>
        <v>4</v>
      </c>
      <c r="K37" s="4">
        <v>2628.7151639714671</v>
      </c>
      <c r="L37" s="4">
        <v>2551.6105463770241</v>
      </c>
      <c r="M37" s="10">
        <f t="shared" si="2"/>
        <v>4</v>
      </c>
      <c r="N37" s="10">
        <f t="shared" si="2"/>
        <v>4</v>
      </c>
      <c r="O37" s="11">
        <f t="shared" si="3"/>
        <v>3</v>
      </c>
      <c r="P37" s="11">
        <f t="shared" si="3"/>
        <v>3</v>
      </c>
      <c r="Q37" s="12">
        <f t="shared" si="4"/>
        <v>0</v>
      </c>
    </row>
    <row r="38" spans="2:17" x14ac:dyDescent="0.25">
      <c r="B38" s="2" t="s">
        <v>53</v>
      </c>
      <c r="C38" s="2">
        <v>-1</v>
      </c>
      <c r="D38" s="2">
        <v>-25</v>
      </c>
      <c r="E38" s="10">
        <f t="shared" si="0"/>
        <v>1</v>
      </c>
      <c r="F38" s="10">
        <f t="shared" si="0"/>
        <v>2</v>
      </c>
      <c r="G38" s="2">
        <v>69</v>
      </c>
      <c r="H38" s="2">
        <v>68</v>
      </c>
      <c r="I38" s="10">
        <f t="shared" si="1"/>
        <v>4</v>
      </c>
      <c r="J38" s="10">
        <f t="shared" si="1"/>
        <v>4</v>
      </c>
      <c r="K38" s="4">
        <v>7685.7198931537905</v>
      </c>
      <c r="L38" s="4">
        <v>7104.6512231814777</v>
      </c>
      <c r="M38" s="10">
        <f t="shared" si="2"/>
        <v>4</v>
      </c>
      <c r="N38" s="10">
        <f t="shared" si="2"/>
        <v>3</v>
      </c>
      <c r="O38" s="11">
        <f t="shared" si="3"/>
        <v>3</v>
      </c>
      <c r="P38" s="11">
        <f t="shared" si="3"/>
        <v>3</v>
      </c>
      <c r="Q38" s="12">
        <f t="shared" si="4"/>
        <v>0</v>
      </c>
    </row>
    <row r="39" spans="2:17" x14ac:dyDescent="0.25">
      <c r="B39" s="2" t="s">
        <v>54</v>
      </c>
      <c r="C39" s="2">
        <v>-5</v>
      </c>
      <c r="D39" s="2">
        <v>-8</v>
      </c>
      <c r="E39" s="10">
        <f t="shared" si="0"/>
        <v>1</v>
      </c>
      <c r="F39" s="10">
        <f t="shared" si="0"/>
        <v>1</v>
      </c>
      <c r="G39" s="2">
        <v>74</v>
      </c>
      <c r="H39" s="2">
        <v>68</v>
      </c>
      <c r="I39" s="10">
        <f t="shared" si="1"/>
        <v>4</v>
      </c>
      <c r="J39" s="10">
        <f t="shared" si="1"/>
        <v>4</v>
      </c>
      <c r="K39" s="4">
        <v>9380.1511490532739</v>
      </c>
      <c r="L39" s="4">
        <v>9468.2056320592856</v>
      </c>
      <c r="M39" s="10">
        <f t="shared" si="2"/>
        <v>4</v>
      </c>
      <c r="N39" s="10">
        <f t="shared" si="2"/>
        <v>4</v>
      </c>
      <c r="O39" s="11">
        <f t="shared" si="3"/>
        <v>3</v>
      </c>
      <c r="P39" s="11">
        <f t="shared" si="3"/>
        <v>3</v>
      </c>
      <c r="Q39" s="12">
        <f t="shared" si="4"/>
        <v>0</v>
      </c>
    </row>
    <row r="40" spans="2:17" x14ac:dyDescent="0.25">
      <c r="B40" s="2" t="s">
        <v>55</v>
      </c>
      <c r="C40" s="2">
        <v>-11</v>
      </c>
      <c r="D40" s="2">
        <v>-21</v>
      </c>
      <c r="E40" s="10">
        <f t="shared" si="0"/>
        <v>1</v>
      </c>
      <c r="F40" s="10">
        <f t="shared" si="0"/>
        <v>2</v>
      </c>
      <c r="G40" s="2">
        <v>44</v>
      </c>
      <c r="H40" s="2">
        <v>37</v>
      </c>
      <c r="I40" s="10">
        <f t="shared" si="1"/>
        <v>3</v>
      </c>
      <c r="J40" s="10">
        <f t="shared" si="1"/>
        <v>3</v>
      </c>
      <c r="K40" s="4">
        <v>5292.2330625130644</v>
      </c>
      <c r="L40" s="4">
        <v>3106.3277983474936</v>
      </c>
      <c r="M40" s="10">
        <f t="shared" si="2"/>
        <v>3</v>
      </c>
      <c r="N40" s="10">
        <f t="shared" si="2"/>
        <v>4</v>
      </c>
      <c r="O40" s="11">
        <f t="shared" si="3"/>
        <v>2.3333333333333335</v>
      </c>
      <c r="P40" s="11">
        <f t="shared" si="3"/>
        <v>3</v>
      </c>
      <c r="Q40" s="12">
        <f t="shared" si="4"/>
        <v>-0.66666666666666652</v>
      </c>
    </row>
    <row r="41" spans="2:17" x14ac:dyDescent="0.25">
      <c r="B41" s="2" t="s">
        <v>56</v>
      </c>
      <c r="C41" s="2">
        <v>-11</v>
      </c>
      <c r="D41" s="2">
        <v>-13</v>
      </c>
      <c r="E41" s="10">
        <f t="shared" si="0"/>
        <v>1</v>
      </c>
      <c r="F41" s="10">
        <f t="shared" si="0"/>
        <v>1</v>
      </c>
      <c r="G41" s="2">
        <v>37</v>
      </c>
      <c r="H41" s="2">
        <v>34</v>
      </c>
      <c r="I41" s="10">
        <f t="shared" si="1"/>
        <v>3</v>
      </c>
      <c r="J41" s="10">
        <f t="shared" si="1"/>
        <v>4</v>
      </c>
      <c r="K41" s="4">
        <v>4198.323197104618</v>
      </c>
      <c r="L41" s="4">
        <v>2652.4670435094959</v>
      </c>
      <c r="M41" s="10">
        <f t="shared" si="2"/>
        <v>3</v>
      </c>
      <c r="N41" s="10">
        <f t="shared" si="2"/>
        <v>4</v>
      </c>
      <c r="O41" s="11">
        <f t="shared" si="3"/>
        <v>2.3333333333333335</v>
      </c>
      <c r="P41" s="11">
        <f t="shared" si="3"/>
        <v>3</v>
      </c>
      <c r="Q41" s="12">
        <f t="shared" si="4"/>
        <v>-0.66666666666666652</v>
      </c>
    </row>
    <row r="42" spans="2:17" x14ac:dyDescent="0.25">
      <c r="B42" s="2" t="s">
        <v>57</v>
      </c>
      <c r="C42" s="2">
        <v>-5</v>
      </c>
      <c r="D42" s="2">
        <v>-27</v>
      </c>
      <c r="E42" s="10">
        <f t="shared" si="0"/>
        <v>1</v>
      </c>
      <c r="F42" s="10">
        <f t="shared" si="0"/>
        <v>2</v>
      </c>
      <c r="G42" s="2">
        <v>78</v>
      </c>
      <c r="H42" s="2">
        <v>60</v>
      </c>
      <c r="I42" s="10">
        <f t="shared" si="1"/>
        <v>4</v>
      </c>
      <c r="J42" s="10">
        <f t="shared" si="1"/>
        <v>3</v>
      </c>
      <c r="K42" s="4">
        <v>8809.214143942314</v>
      </c>
      <c r="L42" s="4">
        <v>6470.4466076453555</v>
      </c>
      <c r="M42" s="10">
        <f t="shared" si="2"/>
        <v>4</v>
      </c>
      <c r="N42" s="10">
        <f t="shared" si="2"/>
        <v>3</v>
      </c>
      <c r="O42" s="11">
        <f t="shared" si="3"/>
        <v>3</v>
      </c>
      <c r="P42" s="11">
        <f t="shared" si="3"/>
        <v>2.6666666666666665</v>
      </c>
      <c r="Q42" s="12">
        <f t="shared" si="4"/>
        <v>0.33333333333333348</v>
      </c>
    </row>
    <row r="43" spans="2:17" x14ac:dyDescent="0.25">
      <c r="B43" s="2" t="s">
        <v>58</v>
      </c>
      <c r="C43" s="2">
        <v>-6</v>
      </c>
      <c r="D43" s="2">
        <v>-11</v>
      </c>
      <c r="E43" s="10">
        <f t="shared" si="0"/>
        <v>1</v>
      </c>
      <c r="F43" s="10">
        <f t="shared" si="0"/>
        <v>1</v>
      </c>
      <c r="G43" s="2">
        <v>70</v>
      </c>
      <c r="H43" s="2">
        <v>67</v>
      </c>
      <c r="I43" s="10">
        <f t="shared" si="1"/>
        <v>4</v>
      </c>
      <c r="J43" s="10">
        <f t="shared" si="1"/>
        <v>4</v>
      </c>
      <c r="K43" s="4">
        <v>9165.0543051593813</v>
      </c>
      <c r="L43" s="4">
        <v>5151.5490304728537</v>
      </c>
      <c r="M43" s="10">
        <f t="shared" si="2"/>
        <v>4</v>
      </c>
      <c r="N43" s="10">
        <f t="shared" si="2"/>
        <v>3</v>
      </c>
      <c r="O43" s="11">
        <f t="shared" si="3"/>
        <v>3</v>
      </c>
      <c r="P43" s="11">
        <f t="shared" si="3"/>
        <v>2.6666666666666665</v>
      </c>
      <c r="Q43" s="12">
        <f t="shared" si="4"/>
        <v>0.33333333333333348</v>
      </c>
    </row>
    <row r="44" spans="2:17" x14ac:dyDescent="0.25">
      <c r="B44" s="2" t="s">
        <v>59</v>
      </c>
      <c r="C44" s="2">
        <v>0</v>
      </c>
      <c r="D44" s="2">
        <v>-22</v>
      </c>
      <c r="E44" s="10">
        <f t="shared" si="0"/>
        <v>1</v>
      </c>
      <c r="F44" s="10">
        <f t="shared" si="0"/>
        <v>2</v>
      </c>
      <c r="G44" s="2">
        <v>70</v>
      </c>
      <c r="H44" s="2">
        <v>58</v>
      </c>
      <c r="I44" s="10">
        <f t="shared" si="1"/>
        <v>4</v>
      </c>
      <c r="J44" s="10">
        <f t="shared" si="1"/>
        <v>3</v>
      </c>
      <c r="K44" s="4">
        <v>6315.2528173168748</v>
      </c>
      <c r="L44" s="4">
        <v>5521.0898991942804</v>
      </c>
      <c r="M44" s="10">
        <f t="shared" si="2"/>
        <v>3</v>
      </c>
      <c r="N44" s="10">
        <f t="shared" si="2"/>
        <v>3</v>
      </c>
      <c r="O44" s="11">
        <f t="shared" si="3"/>
        <v>2.6666666666666665</v>
      </c>
      <c r="P44" s="11">
        <f t="shared" si="3"/>
        <v>2.6666666666666665</v>
      </c>
      <c r="Q44" s="12">
        <f t="shared" si="4"/>
        <v>0</v>
      </c>
    </row>
    <row r="45" spans="2:17" x14ac:dyDescent="0.25">
      <c r="B45" s="2" t="s">
        <v>60</v>
      </c>
      <c r="C45" s="2">
        <v>-8</v>
      </c>
      <c r="D45" s="2">
        <v>-31</v>
      </c>
      <c r="E45" s="10">
        <f t="shared" si="0"/>
        <v>1</v>
      </c>
      <c r="F45" s="10">
        <f t="shared" si="0"/>
        <v>2</v>
      </c>
      <c r="G45" s="2">
        <v>51</v>
      </c>
      <c r="H45" s="2">
        <v>43</v>
      </c>
      <c r="I45" s="10">
        <f t="shared" si="1"/>
        <v>3</v>
      </c>
      <c r="J45" s="10">
        <f t="shared" si="1"/>
        <v>3</v>
      </c>
      <c r="K45" s="4">
        <v>3820.5172775066198</v>
      </c>
      <c r="L45" s="4">
        <v>4449.1737952662234</v>
      </c>
      <c r="M45" s="10">
        <f t="shared" si="2"/>
        <v>4</v>
      </c>
      <c r="N45" s="10">
        <f t="shared" si="2"/>
        <v>3</v>
      </c>
      <c r="O45" s="11">
        <f t="shared" si="3"/>
        <v>2.6666666666666665</v>
      </c>
      <c r="P45" s="11">
        <f t="shared" si="3"/>
        <v>2.6666666666666665</v>
      </c>
      <c r="Q45" s="12">
        <f t="shared" si="4"/>
        <v>0</v>
      </c>
    </row>
    <row r="46" spans="2:17" x14ac:dyDescent="0.25">
      <c r="B46" s="2" t="s">
        <v>61</v>
      </c>
      <c r="C46" s="2">
        <v>-9</v>
      </c>
      <c r="D46" s="2">
        <v>-14</v>
      </c>
      <c r="E46" s="10">
        <f t="shared" si="0"/>
        <v>1</v>
      </c>
      <c r="F46" s="10">
        <f t="shared" si="0"/>
        <v>1</v>
      </c>
      <c r="G46" s="2">
        <v>49</v>
      </c>
      <c r="H46" s="2">
        <v>43</v>
      </c>
      <c r="I46" s="10">
        <f t="shared" si="1"/>
        <v>3</v>
      </c>
      <c r="J46" s="10">
        <f t="shared" si="1"/>
        <v>3</v>
      </c>
      <c r="K46" s="4">
        <v>5544.077634394419</v>
      </c>
      <c r="L46" s="4">
        <v>4147.8747099797565</v>
      </c>
      <c r="M46" s="10">
        <f t="shared" si="2"/>
        <v>3</v>
      </c>
      <c r="N46" s="10">
        <f t="shared" si="2"/>
        <v>4</v>
      </c>
      <c r="O46" s="11">
        <f t="shared" si="3"/>
        <v>2.3333333333333335</v>
      </c>
      <c r="P46" s="11">
        <f t="shared" si="3"/>
        <v>2.6666666666666665</v>
      </c>
      <c r="Q46" s="12">
        <f t="shared" si="4"/>
        <v>-0.33333333333333304</v>
      </c>
    </row>
    <row r="47" spans="2:17" x14ac:dyDescent="0.25">
      <c r="B47" s="2" t="s">
        <v>62</v>
      </c>
      <c r="C47" s="2">
        <v>-3</v>
      </c>
      <c r="D47" s="2">
        <v>-20</v>
      </c>
      <c r="E47" s="10">
        <f t="shared" si="0"/>
        <v>1</v>
      </c>
      <c r="F47" s="10">
        <f t="shared" si="0"/>
        <v>1</v>
      </c>
      <c r="G47" s="2">
        <v>71</v>
      </c>
      <c r="H47" s="2">
        <v>53</v>
      </c>
      <c r="I47" s="10">
        <f t="shared" si="1"/>
        <v>4</v>
      </c>
      <c r="J47" s="10">
        <f t="shared" si="1"/>
        <v>3</v>
      </c>
      <c r="K47" s="4">
        <v>9831.7090659492678</v>
      </c>
      <c r="L47" s="4">
        <v>5192.7774618773565</v>
      </c>
      <c r="M47" s="10">
        <f t="shared" si="2"/>
        <v>5</v>
      </c>
      <c r="N47" s="10">
        <f t="shared" si="2"/>
        <v>3</v>
      </c>
      <c r="O47" s="11">
        <f t="shared" si="3"/>
        <v>3.3333333333333335</v>
      </c>
      <c r="P47" s="11">
        <f t="shared" si="3"/>
        <v>2.3333333333333335</v>
      </c>
      <c r="Q47" s="12">
        <f t="shared" si="4"/>
        <v>1</v>
      </c>
    </row>
    <row r="48" spans="2:17" x14ac:dyDescent="0.25">
      <c r="B48" s="2" t="s">
        <v>63</v>
      </c>
      <c r="C48" s="2">
        <v>-1</v>
      </c>
      <c r="D48" s="2">
        <v>-4</v>
      </c>
      <c r="E48" s="10">
        <f t="shared" si="0"/>
        <v>1</v>
      </c>
      <c r="F48" s="10">
        <f t="shared" si="0"/>
        <v>1</v>
      </c>
      <c r="G48" s="2">
        <v>72</v>
      </c>
      <c r="H48" s="2">
        <v>50</v>
      </c>
      <c r="I48" s="10">
        <f t="shared" si="1"/>
        <v>4</v>
      </c>
      <c r="J48" s="10">
        <f t="shared" si="1"/>
        <v>3</v>
      </c>
      <c r="K48" s="4">
        <v>8802.025252491223</v>
      </c>
      <c r="L48" s="4">
        <v>6224.7567787514627</v>
      </c>
      <c r="M48" s="10">
        <f t="shared" si="2"/>
        <v>4</v>
      </c>
      <c r="N48" s="10">
        <f t="shared" si="2"/>
        <v>3</v>
      </c>
      <c r="O48" s="11">
        <f t="shared" si="3"/>
        <v>3</v>
      </c>
      <c r="P48" s="11">
        <f t="shared" si="3"/>
        <v>2.3333333333333335</v>
      </c>
      <c r="Q48" s="12">
        <f t="shared" si="4"/>
        <v>0.66666666666666652</v>
      </c>
    </row>
    <row r="49" spans="2:17" x14ac:dyDescent="0.25">
      <c r="B49" t="s">
        <v>64</v>
      </c>
      <c r="C49" s="2">
        <v>-9</v>
      </c>
      <c r="D49" s="2">
        <v>-10</v>
      </c>
      <c r="E49" s="10">
        <f t="shared" si="0"/>
        <v>1</v>
      </c>
      <c r="F49" s="10">
        <f t="shared" si="0"/>
        <v>1</v>
      </c>
      <c r="G49" s="2">
        <v>49</v>
      </c>
      <c r="H49" s="2">
        <v>36</v>
      </c>
      <c r="I49" s="10">
        <f t="shared" si="1"/>
        <v>3</v>
      </c>
      <c r="J49" s="10">
        <f t="shared" si="1"/>
        <v>3</v>
      </c>
      <c r="K49" s="4">
        <v>3776.1533575664566</v>
      </c>
      <c r="L49" s="4">
        <v>4888.1823122712703</v>
      </c>
      <c r="M49" s="10">
        <f t="shared" si="2"/>
        <v>4</v>
      </c>
      <c r="N49" s="10">
        <f t="shared" si="2"/>
        <v>3</v>
      </c>
      <c r="O49" s="11">
        <f t="shared" si="3"/>
        <v>2.6666666666666665</v>
      </c>
      <c r="P49" s="11">
        <f t="shared" si="3"/>
        <v>2.3333333333333335</v>
      </c>
      <c r="Q49" s="12">
        <f t="shared" si="4"/>
        <v>0.33333333333333304</v>
      </c>
    </row>
    <row r="50" spans="2:17" x14ac:dyDescent="0.25">
      <c r="B50" t="s">
        <v>65</v>
      </c>
      <c r="C50" s="2">
        <v>-6</v>
      </c>
      <c r="D50" s="2">
        <v>-8</v>
      </c>
      <c r="E50" s="10">
        <f t="shared" si="0"/>
        <v>1</v>
      </c>
      <c r="F50" s="10">
        <f t="shared" si="0"/>
        <v>1</v>
      </c>
      <c r="G50" s="2">
        <v>69</v>
      </c>
      <c r="H50" s="2">
        <v>60</v>
      </c>
      <c r="I50" s="10">
        <f t="shared" si="1"/>
        <v>4</v>
      </c>
      <c r="J50" s="10">
        <f t="shared" si="1"/>
        <v>3</v>
      </c>
      <c r="K50" s="4">
        <v>5662.2532388545233</v>
      </c>
      <c r="L50" s="4">
        <v>7671.5083872820123</v>
      </c>
      <c r="M50" s="10">
        <f t="shared" si="2"/>
        <v>3</v>
      </c>
      <c r="N50" s="10">
        <f t="shared" si="2"/>
        <v>3</v>
      </c>
      <c r="O50" s="11">
        <f t="shared" si="3"/>
        <v>2.6666666666666665</v>
      </c>
      <c r="P50" s="11">
        <f t="shared" si="3"/>
        <v>2.3333333333333335</v>
      </c>
      <c r="Q50" s="12">
        <f t="shared" si="4"/>
        <v>0.33333333333333304</v>
      </c>
    </row>
    <row r="51" spans="2:17" x14ac:dyDescent="0.25">
      <c r="B51" t="s">
        <v>66</v>
      </c>
      <c r="C51" s="2">
        <v>-8</v>
      </c>
      <c r="D51" s="2">
        <v>-20</v>
      </c>
      <c r="E51" s="10">
        <f t="shared" si="0"/>
        <v>1</v>
      </c>
      <c r="F51" s="10">
        <f t="shared" si="0"/>
        <v>1</v>
      </c>
      <c r="G51" s="2">
        <v>58</v>
      </c>
      <c r="H51" s="2">
        <v>42</v>
      </c>
      <c r="I51" s="10">
        <f t="shared" si="1"/>
        <v>3</v>
      </c>
      <c r="J51" s="10">
        <f t="shared" si="1"/>
        <v>3</v>
      </c>
      <c r="K51" s="4">
        <v>5542.8567756297816</v>
      </c>
      <c r="L51" s="4">
        <v>6180.2653215877353</v>
      </c>
      <c r="M51" s="10">
        <f t="shared" si="2"/>
        <v>3</v>
      </c>
      <c r="N51" s="10">
        <f t="shared" si="2"/>
        <v>3</v>
      </c>
      <c r="O51" s="11">
        <f t="shared" si="3"/>
        <v>2.3333333333333335</v>
      </c>
      <c r="P51" s="11">
        <f t="shared" si="3"/>
        <v>2.3333333333333335</v>
      </c>
      <c r="Q51" s="12">
        <f t="shared" si="4"/>
        <v>0</v>
      </c>
    </row>
  </sheetData>
  <mergeCells count="7">
    <mergeCell ref="O4:P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ROLLAND</dc:creator>
  <cp:lastModifiedBy>Stéphane ROLLAND</cp:lastModifiedBy>
  <dcterms:created xsi:type="dcterms:W3CDTF">2026-03-05T18:19:53Z</dcterms:created>
  <dcterms:modified xsi:type="dcterms:W3CDTF">2026-03-05T18:20:20Z</dcterms:modified>
</cp:coreProperties>
</file>